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11/relationships/webextensiontaskpanes" Target="xl/webextensions/taskpanes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rizma8870-my.sharepoint.com/personal/marino_gruyaert_prizma_be/Documents/lijst gereedschappen en pbm/lijsten Centraal Magazijn/lijsten 2023-2024/Elektriciteit/"/>
    </mc:Choice>
  </mc:AlternateContent>
  <xr:revisionPtr revIDLastSave="0" documentId="8_{90B12155-2BF6-43B6-A073-ACCBD9F8C9CC}" xr6:coauthVersionLast="47" xr6:coauthVersionMax="47" xr10:uidLastSave="{00000000-0000-0000-0000-000000000000}"/>
  <bookViews>
    <workbookView xWindow="-120" yWindow="-120" windowWidth="20730" windowHeight="11160" tabRatio="565" xr2:uid="{00000000-000D-0000-FFFF-FFFF00000000}"/>
  </bookViews>
  <sheets>
    <sheet name="GEREEDSCHAPSLIJST LEERLINGEN" sheetId="63" r:id="rId1"/>
    <sheet name="LEERLINGEN MET BARCODE" sheetId="64" r:id="rId2"/>
  </sheets>
  <externalReferences>
    <externalReference r:id="rId3"/>
  </externalReferences>
  <definedNames>
    <definedName name="MONTAGEHANDSCHOENEN_MATEN">#REF!</definedName>
    <definedName name="namen">#REF!</definedName>
    <definedName name="POLO">#REF!</definedName>
    <definedName name="POLO_MATEN">#REF!</definedName>
    <definedName name="SWEATER_MATEN">#REF!</definedName>
    <definedName name="VEILIGHEIDSSCHOENEN_MATEN">#REF!</definedName>
    <definedName name="WERKBROEK_MATEN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63" l="1"/>
  <c r="F43" i="63"/>
  <c r="F59" i="63" l="1"/>
  <c r="F44" i="63" l="1"/>
  <c r="F42" i="63"/>
  <c r="F41" i="63"/>
  <c r="F40" i="63"/>
  <c r="F23" i="63" l="1"/>
  <c r="F9" i="63" l="1"/>
  <c r="F57" i="63" l="1"/>
  <c r="F25" i="63" l="1"/>
  <c r="F24" i="63"/>
  <c r="F52" i="63" l="1"/>
  <c r="F60" i="63"/>
  <c r="D61" i="63"/>
  <c r="F6" i="63"/>
  <c r="F7" i="63"/>
  <c r="A8" i="63"/>
  <c r="F8" i="63"/>
  <c r="F10" i="63"/>
  <c r="F11" i="63"/>
  <c r="F12" i="63"/>
  <c r="F13" i="63"/>
  <c r="F14" i="63"/>
  <c r="F15" i="63"/>
  <c r="F16" i="63"/>
  <c r="A17" i="63"/>
  <c r="F17" i="63"/>
  <c r="F18" i="63"/>
  <c r="A19" i="63"/>
  <c r="F19" i="63"/>
  <c r="F20" i="63"/>
  <c r="A21" i="63"/>
  <c r="F21" i="63"/>
  <c r="A22" i="63"/>
  <c r="F22" i="63"/>
  <c r="F26" i="63"/>
  <c r="D28" i="63"/>
  <c r="F30" i="63"/>
  <c r="F46" i="63" s="1"/>
  <c r="F31" i="63"/>
  <c r="F32" i="63"/>
  <c r="F33" i="63"/>
  <c r="F34" i="63"/>
  <c r="F35" i="63"/>
  <c r="F36" i="63"/>
  <c r="F37" i="63"/>
  <c r="F38" i="63"/>
  <c r="F39" i="63"/>
  <c r="F49" i="63"/>
  <c r="F50" i="63"/>
  <c r="F51" i="63"/>
  <c r="F53" i="63"/>
  <c r="F54" i="63"/>
  <c r="F55" i="63"/>
  <c r="F56" i="63"/>
  <c r="F58" i="63"/>
  <c r="F61" i="63" l="1"/>
  <c r="F28" i="63"/>
  <c r="F63" i="63" l="1"/>
</calcChain>
</file>

<file path=xl/sharedStrings.xml><?xml version="1.0" encoding="utf-8"?>
<sst xmlns="http://schemas.openxmlformats.org/spreadsheetml/2006/main" count="172" uniqueCount="170">
  <si>
    <t>GEREEDSCHAPSLIJST:  EMT + EL</t>
  </si>
  <si>
    <t>2023-2024</t>
  </si>
  <si>
    <t>NAAM :</t>
  </si>
  <si>
    <t xml:space="preserve"> Klas : </t>
  </si>
  <si>
    <t>Gereedschap (3e jaar)</t>
  </si>
  <si>
    <t>Artikelnummer</t>
  </si>
  <si>
    <t>Barcode</t>
  </si>
  <si>
    <t>€</t>
  </si>
  <si>
    <t>Aantal</t>
  </si>
  <si>
    <t>Totaal (€)</t>
  </si>
  <si>
    <t>koffer Ironside (*)</t>
  </si>
  <si>
    <t>02.001.KOFELEKIRS</t>
  </si>
  <si>
    <t>ìç-+3}p è2rî</t>
  </si>
  <si>
    <t xml:space="preserve">rolmeter 5 m </t>
  </si>
  <si>
    <t xml:space="preserve"> 04.001.ROLM005M01</t>
  </si>
  <si>
    <t>ìçã6CL  è4Pî</t>
  </si>
  <si>
    <t>10.009.HANGS55X40</t>
  </si>
  <si>
    <t>ìç&lt;r"az è4|î</t>
  </si>
  <si>
    <t>Bit pozidrive 2/95</t>
  </si>
  <si>
    <t>02.001.BITPZ2/95</t>
  </si>
  <si>
    <t>ìç0T7Vp è4Rî</t>
  </si>
  <si>
    <t>Schroevendraaier 1  plat     3 x 100</t>
  </si>
  <si>
    <t>02.001.SRDPLANR01</t>
  </si>
  <si>
    <t>ìç-+3.&amp; è7)î</t>
  </si>
  <si>
    <t>Schroevendraaier 2  plat     4 x 100</t>
  </si>
  <si>
    <t>02.001.SRDPLANR02</t>
  </si>
  <si>
    <t>ìç-+3.' è4{î</t>
  </si>
  <si>
    <t>Schroevendraaier 3  plat     5,5 x 125</t>
  </si>
  <si>
    <t>02.001.SRDPLANR03</t>
  </si>
  <si>
    <t>ìç-+3.% è0Kî</t>
  </si>
  <si>
    <t>Schroevendraaier pozidrive 1 x 80</t>
  </si>
  <si>
    <t>02.001.SRDPO1X080</t>
  </si>
  <si>
    <t>ìç-+3-i è2Tî</t>
  </si>
  <si>
    <t>Schroevendraaier pozidrive 2 x 100</t>
  </si>
  <si>
    <t>02.001.SRDPO2X100</t>
  </si>
  <si>
    <t>ìç-+3-j è92î</t>
  </si>
  <si>
    <t>Schroevendraaier +/- kruiskop 1-80</t>
  </si>
  <si>
    <t>02.001.SRDPMKR001</t>
  </si>
  <si>
    <t>ìç-+3.# è6uî</t>
  </si>
  <si>
    <t>Schroevendraaier +/- kruiskop 2-100</t>
  </si>
  <si>
    <t>02.001.SRDPMKR002</t>
  </si>
  <si>
    <t>ìç-+3.$ è3`î</t>
  </si>
  <si>
    <t>02.001.TAUNI52180</t>
  </si>
  <si>
    <t>ìç-+31D è5sî</t>
  </si>
  <si>
    <t>Kabeltang Weidmuller</t>
  </si>
  <si>
    <t>02.001.TAONTKAB01</t>
  </si>
  <si>
    <t>ìç-+3-# è9$î</t>
  </si>
  <si>
    <t>02.001.TARARE1200</t>
  </si>
  <si>
    <t>ìç-+3-p è0lî</t>
  </si>
  <si>
    <t>Inbussleutelset</t>
  </si>
  <si>
    <t>04.001.INBUSSET01</t>
  </si>
  <si>
    <t>ìç-+3y* è2Vî</t>
  </si>
  <si>
    <t>02.001.STKLLNSET1</t>
  </si>
  <si>
    <t>ìç-+3/ã è8Jî</t>
  </si>
  <si>
    <t>02.001.SOLDISVEL0</t>
  </si>
  <si>
    <t>ìç-+3.å è56î</t>
  </si>
  <si>
    <t>Schuifmaat 150mm</t>
  </si>
  <si>
    <t>04.001.SCHM150MM6</t>
  </si>
  <si>
    <t>ìç-+3.) è8Dî</t>
  </si>
  <si>
    <t>Installatiebox PVC zonder draad (*)</t>
  </si>
  <si>
    <t>02.001.INBOXPVCZD</t>
  </si>
  <si>
    <t>ìç-+3-o è4#î</t>
  </si>
  <si>
    <t>Installatiebox PVC met draad (*)</t>
  </si>
  <si>
    <t>02.001.INBOXPVCMD</t>
  </si>
  <si>
    <t>ìç1^"U  è6Nî</t>
  </si>
  <si>
    <t>MULTIMETER DIGITAAL DYN DM3122</t>
  </si>
  <si>
    <t>02.001.MUMDYN3122</t>
  </si>
  <si>
    <t>ìç-+3,x è9åî</t>
  </si>
  <si>
    <t>Maximale kostprijs (3e jaar)</t>
  </si>
  <si>
    <t xml:space="preserve">Draadnummers per 50 pcs (5-6EI) NR 0 </t>
  </si>
  <si>
    <t>02.001.DRANR00000</t>
  </si>
  <si>
    <t>ìçN48$  è0lî</t>
  </si>
  <si>
    <t xml:space="preserve">Draadnummers per 50 pcs (5-6EI) NR 1 </t>
  </si>
  <si>
    <t>02.001.DRANR00001</t>
  </si>
  <si>
    <t>ìçN47ã  è15î</t>
  </si>
  <si>
    <t xml:space="preserve">Draadnummers per 50 pcs (5-6EI) NR 2 </t>
  </si>
  <si>
    <t>02.001.DRANR00002</t>
  </si>
  <si>
    <t>ìçN47ä  è8yî</t>
  </si>
  <si>
    <t xml:space="preserve">Draadnummers per 50 pcs (5-6EI) NR 3 </t>
  </si>
  <si>
    <t>02.001.DRANR00003</t>
  </si>
  <si>
    <t>ìçN47å  è5cî</t>
  </si>
  <si>
    <t xml:space="preserve">Draadnummers per 50 pcs (5-6EI) NR 4 </t>
  </si>
  <si>
    <t>02.001.DRANR00004</t>
  </si>
  <si>
    <t>ìçN47æ  è2Mî</t>
  </si>
  <si>
    <t xml:space="preserve">Draadnummers per 50 pcs (5-6EI) NR 5 </t>
  </si>
  <si>
    <t>02.001.DRANR00005</t>
  </si>
  <si>
    <t>ìçN47ç  è9*î</t>
  </si>
  <si>
    <t xml:space="preserve">Draadnummers per 50 pcs (5-6EI) NR 6 </t>
  </si>
  <si>
    <t>02.001.DRANR00006</t>
  </si>
  <si>
    <t>ìçN48   è2jî</t>
  </si>
  <si>
    <t xml:space="preserve">Draadnummers per 50 pcs (5-6EI) NR 7 </t>
  </si>
  <si>
    <t>02.001.DRANR00007</t>
  </si>
  <si>
    <t>ìçN48!  è9Gî</t>
  </si>
  <si>
    <t xml:space="preserve">Draadnummers per 50 pcs (5-6EI) NR 8 </t>
  </si>
  <si>
    <t>02.001.DRANR00008</t>
  </si>
  <si>
    <t>ìçN48"  è61î</t>
  </si>
  <si>
    <t xml:space="preserve">Draadnummers per 50 pcs (5-6EI) NR 9 </t>
  </si>
  <si>
    <t>02.001.DRANR00009</t>
  </si>
  <si>
    <t>ìçN48#  è3æî</t>
  </si>
  <si>
    <t>Brainbox Arduino</t>
  </si>
  <si>
    <t>02.001.BRAINB0001</t>
  </si>
  <si>
    <t>ìç&lt;*4&lt;y è0&gt;î</t>
  </si>
  <si>
    <t>Breadbord 1660 punten</t>
  </si>
  <si>
    <t>02.001.BREADBOA01</t>
  </si>
  <si>
    <t>ìç7|-K&gt; è8?î</t>
  </si>
  <si>
    <t>Set aansluitsnoeren</t>
  </si>
  <si>
    <t>02.001.AANSLSN065</t>
  </si>
  <si>
    <t>ìç1^"U* è5åî</t>
  </si>
  <si>
    <t>Batterij AA 1.5V</t>
  </si>
  <si>
    <t>02.020.BATAA1.5V0</t>
  </si>
  <si>
    <t>ìç7,""p è2åî</t>
  </si>
  <si>
    <t>Batterij 9V</t>
  </si>
  <si>
    <t>02.020.BAT9V00000</t>
  </si>
  <si>
    <t>ìç7,""f è3Nî</t>
  </si>
  <si>
    <t>Kostprijs (4/5/6 de jaar)</t>
  </si>
  <si>
    <t>Persoonlijke beschermingsmiddelen (PBM)</t>
  </si>
  <si>
    <t>Maat</t>
  </si>
  <si>
    <r>
      <t xml:space="preserve">Polo (Koningsblauw)*                </t>
    </r>
    <r>
      <rPr>
        <b/>
        <u/>
        <sz val="9"/>
        <rFont val="Arial"/>
        <family val="2"/>
      </rPr>
      <t xml:space="preserve">MAAT:              </t>
    </r>
  </si>
  <si>
    <t>99.002.01KBLAU</t>
  </si>
  <si>
    <t>ìç6^-AH è40î</t>
  </si>
  <si>
    <r>
      <t xml:space="preserve">Sweater (Koningsblauw)*         </t>
    </r>
    <r>
      <rPr>
        <b/>
        <u/>
        <sz val="9"/>
        <rFont val="Arial"/>
        <family val="2"/>
      </rPr>
      <t xml:space="preserve">MAAT:               </t>
    </r>
  </si>
  <si>
    <t>99.002.02KBLAU</t>
  </si>
  <si>
    <t>ìç7^-AR è0Jî</t>
  </si>
  <si>
    <r>
      <t xml:space="preserve">Werkbroek (zwart) *                    </t>
    </r>
    <r>
      <rPr>
        <b/>
        <u/>
        <sz val="9"/>
        <rFont val="Arial"/>
        <family val="2"/>
      </rPr>
      <t xml:space="preserve">MAAT:             </t>
    </r>
  </si>
  <si>
    <t>99.002.03ZWART</t>
  </si>
  <si>
    <t>ìç7^-A\ è9pî</t>
  </si>
  <si>
    <r>
      <t xml:space="preserve">Werkschoenen S3 H *               </t>
    </r>
    <r>
      <rPr>
        <b/>
        <u/>
        <sz val="9"/>
        <rFont val="Arial"/>
        <family val="2"/>
      </rPr>
      <t xml:space="preserve">MAAT:              </t>
    </r>
  </si>
  <si>
    <t>99.002.05HOOG</t>
  </si>
  <si>
    <t>ìç7^-Ap è7oî</t>
  </si>
  <si>
    <r>
      <t xml:space="preserve">Werkschoenen S3 L *               </t>
    </r>
    <r>
      <rPr>
        <b/>
        <u/>
        <sz val="9"/>
        <rFont val="Arial"/>
        <family val="2"/>
      </rPr>
      <t xml:space="preserve">MAAT:              </t>
    </r>
  </si>
  <si>
    <t>99.002.05LAAG</t>
  </si>
  <si>
    <t>ìç7^-Af è8&lt;î</t>
  </si>
  <si>
    <t>Snijbestendige handschoenen* M9</t>
  </si>
  <si>
    <t>99.004.10HANSBM09</t>
  </si>
  <si>
    <t>ìç-+3.h è2Sî</t>
  </si>
  <si>
    <t>Snijbestendige handschoenen* M11</t>
  </si>
  <si>
    <t>99.004.10HANSBM11</t>
  </si>
  <si>
    <t>ìç-+3.g è5hî</t>
  </si>
  <si>
    <t>Veiligheidsbril *</t>
  </si>
  <si>
    <t>99.004.07VBRLLNGR</t>
  </si>
  <si>
    <t>ìç-+31R è1&lt;î</t>
  </si>
  <si>
    <t>Overzet veiligheidsbril</t>
  </si>
  <si>
    <t>99.004.07OVZEBRIL</t>
  </si>
  <si>
    <t>ìç-+3-5 è3Zî</t>
  </si>
  <si>
    <t>Oordoppen *</t>
  </si>
  <si>
    <t>99.002.08OORDOP01</t>
  </si>
  <si>
    <t>ìç-+3-' è7*î</t>
  </si>
  <si>
    <t>Muts VTI</t>
  </si>
  <si>
    <t>99.004.09MUTS001</t>
  </si>
  <si>
    <t>ìç6@7U4 è6cî</t>
  </si>
  <si>
    <t>Baseballpet - VTI</t>
  </si>
  <si>
    <t>99.004.09BBPET001</t>
  </si>
  <si>
    <t>ìç}46i  è6Nî</t>
  </si>
  <si>
    <t>Kostprijs PBM</t>
  </si>
  <si>
    <t>* verplichte aankoop op school ** niet verplicht</t>
  </si>
  <si>
    <t>Totaal :</t>
  </si>
  <si>
    <t>Datum :</t>
  </si>
  <si>
    <t>Handtekening ouders:</t>
  </si>
  <si>
    <t>Verantwoordelijke VTI</t>
  </si>
  <si>
    <t xml:space="preserve"> </t>
  </si>
  <si>
    <t>KASIM CETIN</t>
  </si>
  <si>
    <t>WOUT DEBAL</t>
  </si>
  <si>
    <t>LOUIS DELAERE</t>
  </si>
  <si>
    <t>YADE MESTDAGH</t>
  </si>
  <si>
    <t>ALEJANDRO MEYFROIDT</t>
  </si>
  <si>
    <t>TIBO RAES</t>
  </si>
  <si>
    <t>MAXIME TIR</t>
  </si>
  <si>
    <t>YORAN VANMEERHAEGHE</t>
  </si>
  <si>
    <t>MILAN MERREEL</t>
  </si>
  <si>
    <t>SIMON MAES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</si>
</sst>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Comic Sans MS"/>
      <family val="4"/>
    </font>
    <font>
      <b/>
      <sz val="14"/>
      <name val="Arial"/>
      <family val="2"/>
    </font>
    <font>
      <b/>
      <u/>
      <sz val="9"/>
      <name val="Arial"/>
      <family val="2"/>
    </font>
    <font>
      <b/>
      <sz val="9"/>
      <color theme="0" tint="-0.14999847407452621"/>
      <name val="Arial"/>
      <family val="2"/>
    </font>
    <font>
      <sz val="12"/>
      <name val="CCode128_S3_Trial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" xfId="0" quotePrefix="1" applyFont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8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2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3" fillId="2" borderId="29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vertical="center"/>
    </xf>
    <xf numFmtId="1" fontId="3" fillId="2" borderId="12" xfId="0" applyNumberFormat="1" applyFont="1" applyFill="1" applyBorder="1" applyAlignment="1">
      <alignment vertical="center"/>
    </xf>
    <xf numFmtId="1" fontId="2" fillId="0" borderId="7" xfId="0" applyNumberFormat="1" applyFont="1" applyBorder="1" applyAlignment="1">
      <alignment vertical="center"/>
    </xf>
    <xf numFmtId="1" fontId="3" fillId="2" borderId="14" xfId="0" applyNumberFormat="1" applyFont="1" applyFill="1" applyBorder="1" applyAlignment="1">
      <alignment vertical="center"/>
    </xf>
    <xf numFmtId="1" fontId="3" fillId="0" borderId="22" xfId="0" applyNumberFormat="1" applyFont="1" applyBorder="1" applyAlignment="1">
      <alignment horizontal="center" vertical="center"/>
    </xf>
    <xf numFmtId="1" fontId="4" fillId="2" borderId="10" xfId="0" applyNumberFormat="1" applyFont="1" applyFill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" fontId="3" fillId="0" borderId="22" xfId="0" applyNumberFormat="1" applyFont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" fontId="4" fillId="2" borderId="33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top"/>
    </xf>
    <xf numFmtId="1" fontId="9" fillId="0" borderId="19" xfId="0" applyNumberFormat="1" applyFont="1" applyBorder="1" applyAlignment="1">
      <alignment horizontal="center" vertical="top"/>
    </xf>
    <xf numFmtId="1" fontId="9" fillId="0" borderId="32" xfId="0" applyNumberFormat="1" applyFont="1" applyBorder="1" applyAlignment="1">
      <alignment horizontal="center" vertical="top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</cellXfs>
  <cellStyles count="1">
    <cellStyle name="Standaard" xfId="0" builtinId="0"/>
  </cellStyles>
  <dxfs count="1">
    <dxf>
      <numFmt numFmtId="165" formatCode="0.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65</xdr:row>
      <xdr:rowOff>19050</xdr:rowOff>
    </xdr:from>
    <xdr:to>
      <xdr:col>5</xdr:col>
      <xdr:colOff>561975</xdr:colOff>
      <xdr:row>68</xdr:row>
      <xdr:rowOff>66675</xdr:rowOff>
    </xdr:to>
    <xdr:pic>
      <xdr:nvPicPr>
        <xdr:cNvPr id="8904" name="Afbeelding 1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474" t="38774" r="29807"/>
        <a:stretch>
          <a:fillRect/>
        </a:stretch>
      </xdr:blipFill>
      <xdr:spPr bwMode="auto">
        <a:xfrm>
          <a:off x="5772150" y="17049750"/>
          <a:ext cx="5619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1095375</xdr:colOff>
      <xdr:row>0</xdr:row>
      <xdr:rowOff>38100</xdr:rowOff>
    </xdr:from>
    <xdr:to>
      <xdr:col>1</xdr:col>
      <xdr:colOff>2838450</xdr:colOff>
      <xdr:row>0</xdr:row>
      <xdr:rowOff>485775</xdr:rowOff>
    </xdr:to>
    <xdr:pic>
      <xdr:nvPicPr>
        <xdr:cNvPr id="7524" name="Afbeelding 1" descr="barcodePicture 1Btest excell barcodes ELEKTRICITEIT.xlsS2\6\1262097570005\0B1\0\0\1\0\1\1\2\0.4\\0.8\0\1\2\0\1\572\236\4\190\15\6\0\0\0\0\\0\0\\\\1\0\0\0\1\\\0\1\0\0\0\0\0\0\0\0\2\300\0\0">
          <a:extLst>
            <a:ext uri="{FF2B5EF4-FFF2-40B4-BE49-F238E27FC236}">
              <a16:creationId xmlns:a16="http://schemas.microsoft.com/office/drawing/2014/main" id="{00000000-0008-0000-0100-0000641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38100"/>
          <a:ext cx="17430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1057275</xdr:colOff>
      <xdr:row>1</xdr:row>
      <xdr:rowOff>57150</xdr:rowOff>
    </xdr:from>
    <xdr:to>
      <xdr:col>1</xdr:col>
      <xdr:colOff>2800350</xdr:colOff>
      <xdr:row>1</xdr:row>
      <xdr:rowOff>485775</xdr:rowOff>
    </xdr:to>
    <xdr:pic>
      <xdr:nvPicPr>
        <xdr:cNvPr id="7525" name="Afbeelding 2" descr="barcodePicture 2Btest excell barcodes ELEKTRICITEIT.xlsS2\6\1412171994009\0B2\0\0\1\0\1\1\2\0.4\\0.8\0\1\2\0\1\572\236\4\190\15\6\0\0\0\0\\0\0\\\\1\0\0\0\1\\\0\1\0\0\0\0\0\0\0\0\2\300\0\0">
          <a:extLst>
            <a:ext uri="{FF2B5EF4-FFF2-40B4-BE49-F238E27FC236}">
              <a16:creationId xmlns:a16="http://schemas.microsoft.com/office/drawing/2014/main" id="{00000000-0008-0000-0100-0000651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561975"/>
          <a:ext cx="17430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2</xdr:row>
      <xdr:rowOff>47625</xdr:rowOff>
    </xdr:from>
    <xdr:to>
      <xdr:col>1</xdr:col>
      <xdr:colOff>2790825</xdr:colOff>
      <xdr:row>2</xdr:row>
      <xdr:rowOff>495300</xdr:rowOff>
    </xdr:to>
    <xdr:pic>
      <xdr:nvPicPr>
        <xdr:cNvPr id="7526" name="Afbeelding 3" descr="barcodePicture 3Btest excell barcodes ELEKTRICITEIT.xlsS2\6\1412172907008\0B3\0\0\1\0\1\1\2\0.4\\0.8\0\1\2\0\1\572\236\4\190\15\6\0\0\0\0\\0\0\\\\1\0\0\0\1\\\0\1\0\0\0\0\0\0\0\0\2\300\0\0">
          <a:extLst>
            <a:ext uri="{FF2B5EF4-FFF2-40B4-BE49-F238E27FC236}">
              <a16:creationId xmlns:a16="http://schemas.microsoft.com/office/drawing/2014/main" id="{00000000-0008-0000-0100-0000661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1057275"/>
          <a:ext cx="17430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3</xdr:row>
      <xdr:rowOff>28575</xdr:rowOff>
    </xdr:from>
    <xdr:to>
      <xdr:col>1</xdr:col>
      <xdr:colOff>2790825</xdr:colOff>
      <xdr:row>3</xdr:row>
      <xdr:rowOff>495300</xdr:rowOff>
    </xdr:to>
    <xdr:pic>
      <xdr:nvPicPr>
        <xdr:cNvPr id="7527" name="Afbeelding 4" descr="barcodePicture 4Btest excell barcodes ELEKTRICITEIT.xlsS2\6\1412173100002\0B4\0\0\1\0\1\1\2\0.4\\0.8\0\1\2\0\1\572\236\4\190\15\6\0\0\0\0\\0\0\\\\1\0\0\0\1\\\0\1\0\0\0\0\0\0\0\0\2\300\0\0">
          <a:extLst>
            <a:ext uri="{FF2B5EF4-FFF2-40B4-BE49-F238E27FC236}">
              <a16:creationId xmlns:a16="http://schemas.microsoft.com/office/drawing/2014/main" id="{00000000-0008-0000-0100-0000671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1543050"/>
          <a:ext cx="1743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1057275</xdr:colOff>
      <xdr:row>4</xdr:row>
      <xdr:rowOff>38100</xdr:rowOff>
    </xdr:from>
    <xdr:to>
      <xdr:col>1</xdr:col>
      <xdr:colOff>2800350</xdr:colOff>
      <xdr:row>4</xdr:row>
      <xdr:rowOff>495300</xdr:rowOff>
    </xdr:to>
    <xdr:pic>
      <xdr:nvPicPr>
        <xdr:cNvPr id="7528" name="Afbeelding 5" descr="barcodePicture 5Btest excell barcodes ELEKTRICITEIT.xlsS2\6\1412173794003\0B5\0\0\1\0\1\1\2\0.4\\0.8\0\1\2\0\1\572\236\4\190\15\6\0\0\0\0\\0\0\\\\1\0\0\0\1\\\0\1\0\0\0\0\0\0\0\0\2\300\0\0">
          <a:extLst>
            <a:ext uri="{FF2B5EF4-FFF2-40B4-BE49-F238E27FC236}">
              <a16:creationId xmlns:a16="http://schemas.microsoft.com/office/drawing/2014/main" id="{00000000-0008-0000-0100-0000681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057400"/>
          <a:ext cx="17430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5</xdr:row>
      <xdr:rowOff>19050</xdr:rowOff>
    </xdr:from>
    <xdr:to>
      <xdr:col>1</xdr:col>
      <xdr:colOff>2790825</xdr:colOff>
      <xdr:row>5</xdr:row>
      <xdr:rowOff>485775</xdr:rowOff>
    </xdr:to>
    <xdr:pic>
      <xdr:nvPicPr>
        <xdr:cNvPr id="7529" name="Afbeelding 6" descr="barcodePicture 6Btest excell barcodes ELEKTRICITEIT.xlsS2\6\1262099370009\0B6\0\0\1\0\1\1\2\0.4\\0.8\0\1\2\0\1\572\236\4\190\15\6\0\0\0\0\\0\0\\\\1\0\0\0\1\\\0\1\0\0\0\0\0\0\0\0\2\300\0\0">
          <a:extLst>
            <a:ext uri="{FF2B5EF4-FFF2-40B4-BE49-F238E27FC236}">
              <a16:creationId xmlns:a16="http://schemas.microsoft.com/office/drawing/2014/main" id="{00000000-0008-0000-0100-0000691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2543175"/>
          <a:ext cx="1743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6</xdr:row>
      <xdr:rowOff>28575</xdr:rowOff>
    </xdr:from>
    <xdr:to>
      <xdr:col>1</xdr:col>
      <xdr:colOff>2790825</xdr:colOff>
      <xdr:row>6</xdr:row>
      <xdr:rowOff>495300</xdr:rowOff>
    </xdr:to>
    <xdr:pic>
      <xdr:nvPicPr>
        <xdr:cNvPr id="7530" name="Afbeelding 7" descr="barcodePicture 7Btest excell barcodes ELEKTRICITEIT.xlsS2\6\1412172097006\0B7\0\0\1\0\1\1\2\0.4\\0.8\0\1\2\0\1\572\236\4\190\15\6\0\0\0\0\\0\0\\\\1\0\0\0\1\\\0\1\0\0\0\0\0\0\0\0\2\300\0\0">
          <a:extLst>
            <a:ext uri="{FF2B5EF4-FFF2-40B4-BE49-F238E27FC236}">
              <a16:creationId xmlns:a16="http://schemas.microsoft.com/office/drawing/2014/main" id="{00000000-0008-0000-0100-00006A1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3057525"/>
          <a:ext cx="1743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1038225</xdr:colOff>
      <xdr:row>7</xdr:row>
      <xdr:rowOff>28575</xdr:rowOff>
    </xdr:from>
    <xdr:to>
      <xdr:col>1</xdr:col>
      <xdr:colOff>2781300</xdr:colOff>
      <xdr:row>7</xdr:row>
      <xdr:rowOff>485775</xdr:rowOff>
    </xdr:to>
    <xdr:pic>
      <xdr:nvPicPr>
        <xdr:cNvPr id="7531" name="Afbeelding 8" descr="barcodePicture 8Btest excell barcodes ELEKTRICITEIT.xlsS2\6\1412171563007\0B8\0\0\1\0\1\1\2\0.4\\0.8\0\1\2\0\1\572\236\4\190\15\6\0\0\0\0\\0\0\\\\1\0\0\0\1\\\0\1\0\0\0\0\0\0\0\0\2\300\0\0">
          <a:extLst>
            <a:ext uri="{FF2B5EF4-FFF2-40B4-BE49-F238E27FC236}">
              <a16:creationId xmlns:a16="http://schemas.microsoft.com/office/drawing/2014/main" id="{00000000-0008-0000-0100-00006B1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3562350"/>
          <a:ext cx="17430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1028700</xdr:colOff>
      <xdr:row>8</xdr:row>
      <xdr:rowOff>38100</xdr:rowOff>
    </xdr:from>
    <xdr:to>
      <xdr:col>1</xdr:col>
      <xdr:colOff>2771775</xdr:colOff>
      <xdr:row>8</xdr:row>
      <xdr:rowOff>485775</xdr:rowOff>
    </xdr:to>
    <xdr:pic>
      <xdr:nvPicPr>
        <xdr:cNvPr id="7532" name="Afbeelding 9" descr="barcodePicture 9Btest excell barcodes ELEKTRICITEIT.xlsS2\6\1412171214008\0B9\0\0\1\0\1\1\2\0.4\\0.8\0\1\2\0\1\572\236\4\190\15\6\0\0\0\0\\0\0\\\\1\0\0\0\1\\\0\1\0\0\0\0\0\0\0\0\2\300\0\0">
          <a:extLst>
            <a:ext uri="{FF2B5EF4-FFF2-40B4-BE49-F238E27FC236}">
              <a16:creationId xmlns:a16="http://schemas.microsoft.com/office/drawing/2014/main" id="{00000000-0008-0000-0100-00006C1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4076700"/>
          <a:ext cx="17430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1019175</xdr:colOff>
      <xdr:row>9</xdr:row>
      <xdr:rowOff>38100</xdr:rowOff>
    </xdr:from>
    <xdr:to>
      <xdr:col>1</xdr:col>
      <xdr:colOff>2762250</xdr:colOff>
      <xdr:row>9</xdr:row>
      <xdr:rowOff>476250</xdr:rowOff>
    </xdr:to>
    <xdr:pic>
      <xdr:nvPicPr>
        <xdr:cNvPr id="7533" name="Afbeelding 10" descr="barcodePicture 10Btest excell barcodes ELEKTRICITEIT.xlsS2\6\3112201147105\0B10\0\0\1\0\1\1\2\0.4\\0.8\0\1\2\0\1\572\236\4\190\15\6\0\0\0\0\\0\0\\\\1\0\0\0\1\\\0\1\0\0\0\0\0\0\0\0\2\300\0\0">
          <a:extLst>
            <a:ext uri="{FF2B5EF4-FFF2-40B4-BE49-F238E27FC236}">
              <a16:creationId xmlns:a16="http://schemas.microsoft.com/office/drawing/2014/main" id="{00000000-0008-0000-0100-00006D1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4581525"/>
          <a:ext cx="17430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19/04/relationships/externalLinkLongPath" Target="/Users/marino.gruyaert/Dropbox/lijst%20gereedschappen%20en%20pbm/lijsten%20Centraal%20Magazijn/lijsten%202020-2021/elektriciteit/ELEKTRICITEITAFDELING_GEREEDSCHAPSLIJST_2020-2021%20VERSIE%2008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KR_INVULBLAD BESTELLING"/>
      <sheetName val="GEREEDSCHAPSLIJST LEERLINGEN"/>
    </sheetNames>
    <sheetDataSet>
      <sheetData sheetId="0">
        <row r="3">
          <cell r="I3" t="str">
            <v>Hangslot ABUS 55/40   (*)</v>
          </cell>
          <cell r="Q3" t="str">
            <v>Universele tang 180</v>
          </cell>
          <cell r="T3" t="str">
            <v>Rechte radiotang 200</v>
          </cell>
          <cell r="Y3" t="str">
            <v>set steekklemmen 1,0-2,5 leerlingen</v>
          </cell>
          <cell r="Z3" t="str">
            <v>Soldeertin dispensor 17g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2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4EA5F88F-32FC-470A-BDCE-F374FFE11B0E}">
  <we:reference id="wa103992993" version="1.2.0.0" store="nl-NL" storeType="OMEX"/>
  <we:alternateReferences>
    <we:reference id="wa103992993" version="1.2.0.0" store="wa103992993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3"/>
  <sheetViews>
    <sheetView tabSelected="1" view="pageLayout" topLeftCell="A49" zoomScaleNormal="60" workbookViewId="0">
      <selection activeCell="D49" sqref="D49:D60"/>
    </sheetView>
  </sheetViews>
  <sheetFormatPr defaultRowHeight="21.95" customHeight="1"/>
  <cols>
    <col min="1" max="1" width="31.5703125" style="2" customWidth="1"/>
    <col min="2" max="2" width="17.28515625" style="2" customWidth="1"/>
    <col min="3" max="3" width="21.140625" style="2" customWidth="1"/>
    <col min="4" max="4" width="8.85546875" style="1" customWidth="1"/>
    <col min="5" max="5" width="8.140625" style="1" customWidth="1"/>
    <col min="6" max="6" width="9.28515625" style="1" customWidth="1"/>
    <col min="7" max="16384" width="9.140625" style="2"/>
  </cols>
  <sheetData>
    <row r="1" spans="1:6" ht="12.75" customHeight="1">
      <c r="A1" s="86" t="s">
        <v>0</v>
      </c>
      <c r="B1" s="86"/>
      <c r="C1" s="82" t="s">
        <v>1</v>
      </c>
      <c r="D1" s="82"/>
      <c r="E1" s="82"/>
      <c r="F1" s="82"/>
    </row>
    <row r="2" spans="1:6" ht="5.0999999999999996" customHeight="1"/>
    <row r="3" spans="1:6" s="3" customFormat="1" ht="23.25" customHeight="1">
      <c r="A3" s="20" t="s">
        <v>2</v>
      </c>
      <c r="B3" s="27"/>
      <c r="C3" s="27"/>
      <c r="D3" s="28"/>
      <c r="E3" s="21" t="s">
        <v>3</v>
      </c>
      <c r="F3" s="29"/>
    </row>
    <row r="4" spans="1:6" s="4" customFormat="1" ht="5.0999999999999996" customHeight="1" thickBot="1">
      <c r="D4" s="5"/>
      <c r="E4" s="5"/>
      <c r="F4" s="5"/>
    </row>
    <row r="5" spans="1:6" s="3" customFormat="1" ht="28.35" customHeight="1" thickBot="1">
      <c r="A5" s="46" t="s">
        <v>4</v>
      </c>
      <c r="B5" s="48" t="s">
        <v>5</v>
      </c>
      <c r="C5" s="47" t="s">
        <v>6</v>
      </c>
      <c r="D5" s="16" t="s">
        <v>7</v>
      </c>
      <c r="E5" s="16" t="s">
        <v>8</v>
      </c>
      <c r="F5" s="17" t="s">
        <v>9</v>
      </c>
    </row>
    <row r="6" spans="1:6" s="4" customFormat="1" ht="28.35" customHeight="1">
      <c r="A6" s="66" t="s">
        <v>10</v>
      </c>
      <c r="B6" s="49" t="s">
        <v>11</v>
      </c>
      <c r="C6" s="68" t="s">
        <v>12</v>
      </c>
      <c r="D6" s="80">
        <v>31.5</v>
      </c>
      <c r="E6" s="49"/>
      <c r="F6" s="67">
        <f>D6*E6</f>
        <v>0</v>
      </c>
    </row>
    <row r="7" spans="1:6" s="4" customFormat="1" ht="28.35" customHeight="1">
      <c r="A7" s="74" t="s">
        <v>13</v>
      </c>
      <c r="B7" s="75" t="s">
        <v>14</v>
      </c>
      <c r="C7" s="69" t="s">
        <v>15</v>
      </c>
      <c r="D7" s="79">
        <v>2.6</v>
      </c>
      <c r="E7" s="8"/>
      <c r="F7" s="9">
        <f t="shared" ref="F7:F18" si="0">D7*E7</f>
        <v>0</v>
      </c>
    </row>
    <row r="8" spans="1:6" s="4" customFormat="1" ht="28.35" customHeight="1">
      <c r="A8" s="42" t="str">
        <f>'[1]LKR_INVULBLAD BESTELLING'!I3</f>
        <v>Hangslot ABUS 55/40   (*)</v>
      </c>
      <c r="B8" s="8" t="s">
        <v>16</v>
      </c>
      <c r="C8" s="69" t="s">
        <v>17</v>
      </c>
      <c r="D8" s="79">
        <v>6.7</v>
      </c>
      <c r="E8" s="8"/>
      <c r="F8" s="9">
        <f t="shared" si="0"/>
        <v>0</v>
      </c>
    </row>
    <row r="9" spans="1:6" s="4" customFormat="1" ht="28.35" customHeight="1">
      <c r="A9" s="42" t="s">
        <v>18</v>
      </c>
      <c r="B9" s="8" t="s">
        <v>19</v>
      </c>
      <c r="C9" s="69" t="s">
        <v>20</v>
      </c>
      <c r="D9" s="79">
        <v>4.8</v>
      </c>
      <c r="E9" s="8"/>
      <c r="F9" s="9">
        <f>D9*E9</f>
        <v>0</v>
      </c>
    </row>
    <row r="10" spans="1:6" s="4" customFormat="1" ht="28.35" customHeight="1">
      <c r="A10" s="42" t="s">
        <v>21</v>
      </c>
      <c r="B10" s="8" t="s">
        <v>22</v>
      </c>
      <c r="C10" s="69" t="s">
        <v>23</v>
      </c>
      <c r="D10" s="79">
        <v>1.7</v>
      </c>
      <c r="E10" s="8"/>
      <c r="F10" s="9">
        <f t="shared" si="0"/>
        <v>0</v>
      </c>
    </row>
    <row r="11" spans="1:6" s="4" customFormat="1" ht="28.35" customHeight="1">
      <c r="A11" s="42" t="s">
        <v>24</v>
      </c>
      <c r="B11" s="8" t="s">
        <v>25</v>
      </c>
      <c r="C11" s="69" t="s">
        <v>26</v>
      </c>
      <c r="D11" s="79">
        <v>1.8</v>
      </c>
      <c r="E11" s="8"/>
      <c r="F11" s="9">
        <f t="shared" si="0"/>
        <v>0</v>
      </c>
    </row>
    <row r="12" spans="1:6" s="4" customFormat="1" ht="28.35" customHeight="1">
      <c r="A12" s="42" t="s">
        <v>27</v>
      </c>
      <c r="B12" s="8" t="s">
        <v>28</v>
      </c>
      <c r="C12" s="69" t="s">
        <v>29</v>
      </c>
      <c r="D12" s="79">
        <v>2.4</v>
      </c>
      <c r="E12" s="8"/>
      <c r="F12" s="9">
        <f t="shared" si="0"/>
        <v>0</v>
      </c>
    </row>
    <row r="13" spans="1:6" s="4" customFormat="1" ht="28.35" customHeight="1">
      <c r="A13" s="42" t="s">
        <v>30</v>
      </c>
      <c r="B13" s="8" t="s">
        <v>31</v>
      </c>
      <c r="C13" s="69" t="s">
        <v>32</v>
      </c>
      <c r="D13" s="79">
        <v>3.9</v>
      </c>
      <c r="E13" s="8"/>
      <c r="F13" s="9">
        <f t="shared" si="0"/>
        <v>0</v>
      </c>
    </row>
    <row r="14" spans="1:6" s="4" customFormat="1" ht="28.35" customHeight="1">
      <c r="A14" s="42" t="s">
        <v>33</v>
      </c>
      <c r="B14" s="8" t="s">
        <v>34</v>
      </c>
      <c r="C14" s="69" t="s">
        <v>35</v>
      </c>
      <c r="D14" s="79">
        <v>4.4000000000000004</v>
      </c>
      <c r="E14" s="8"/>
      <c r="F14" s="9">
        <f t="shared" si="0"/>
        <v>0</v>
      </c>
    </row>
    <row r="15" spans="1:6" s="4" customFormat="1" ht="28.35" customHeight="1">
      <c r="A15" s="42" t="s">
        <v>36</v>
      </c>
      <c r="B15" s="8" t="s">
        <v>37</v>
      </c>
      <c r="C15" s="69" t="s">
        <v>38</v>
      </c>
      <c r="D15" s="79">
        <v>6.4</v>
      </c>
      <c r="E15" s="8"/>
      <c r="F15" s="9">
        <f t="shared" si="0"/>
        <v>0</v>
      </c>
    </row>
    <row r="16" spans="1:6" s="4" customFormat="1" ht="28.35" customHeight="1">
      <c r="A16" s="42" t="s">
        <v>39</v>
      </c>
      <c r="B16" s="8" t="s">
        <v>40</v>
      </c>
      <c r="C16" s="69" t="s">
        <v>41</v>
      </c>
      <c r="D16" s="79">
        <v>8.4</v>
      </c>
      <c r="E16" s="8"/>
      <c r="F16" s="9">
        <f t="shared" si="0"/>
        <v>0</v>
      </c>
    </row>
    <row r="17" spans="1:6" s="4" customFormat="1" ht="28.35" customHeight="1">
      <c r="A17" s="42" t="str">
        <f>'[1]LKR_INVULBLAD BESTELLING'!Q3</f>
        <v>Universele tang 180</v>
      </c>
      <c r="B17" s="8" t="s">
        <v>42</v>
      </c>
      <c r="C17" s="69" t="s">
        <v>43</v>
      </c>
      <c r="D17" s="79">
        <v>11.7</v>
      </c>
      <c r="E17" s="8"/>
      <c r="F17" s="9">
        <f t="shared" si="0"/>
        <v>0</v>
      </c>
    </row>
    <row r="18" spans="1:6" s="4" customFormat="1" ht="28.35" customHeight="1">
      <c r="A18" s="42" t="s">
        <v>44</v>
      </c>
      <c r="B18" s="8" t="s">
        <v>45</v>
      </c>
      <c r="C18" s="69" t="s">
        <v>46</v>
      </c>
      <c r="D18" s="79">
        <v>33.6</v>
      </c>
      <c r="E18" s="8"/>
      <c r="F18" s="9">
        <f t="shared" si="0"/>
        <v>0</v>
      </c>
    </row>
    <row r="19" spans="1:6" s="4" customFormat="1" ht="28.35" customHeight="1">
      <c r="A19" s="42" t="str">
        <f>'[1]LKR_INVULBLAD BESTELLING'!T3</f>
        <v>Rechte radiotang 200</v>
      </c>
      <c r="B19" s="8" t="s">
        <v>47</v>
      </c>
      <c r="C19" s="69" t="s">
        <v>48</v>
      </c>
      <c r="D19" s="79">
        <v>14.4</v>
      </c>
      <c r="E19" s="8"/>
      <c r="F19" s="9">
        <f t="shared" ref="F19:F26" si="1">D19*E19</f>
        <v>0</v>
      </c>
    </row>
    <row r="20" spans="1:6" s="4" customFormat="1" ht="28.35" customHeight="1">
      <c r="A20" s="42" t="s">
        <v>49</v>
      </c>
      <c r="B20" s="8" t="s">
        <v>50</v>
      </c>
      <c r="C20" s="69" t="s">
        <v>51</v>
      </c>
      <c r="D20" s="79">
        <v>3.9</v>
      </c>
      <c r="E20" s="8"/>
      <c r="F20" s="9">
        <f t="shared" si="1"/>
        <v>0</v>
      </c>
    </row>
    <row r="21" spans="1:6" s="4" customFormat="1" ht="28.35" customHeight="1">
      <c r="A21" s="42" t="str">
        <f>'[1]LKR_INVULBLAD BESTELLING'!Y3</f>
        <v>set steekklemmen 1,0-2,5 leerlingen</v>
      </c>
      <c r="B21" s="8" t="s">
        <v>52</v>
      </c>
      <c r="C21" s="69" t="s">
        <v>53</v>
      </c>
      <c r="D21" s="79">
        <v>3.2</v>
      </c>
      <c r="E21" s="8"/>
      <c r="F21" s="9">
        <f t="shared" si="1"/>
        <v>0</v>
      </c>
    </row>
    <row r="22" spans="1:6" s="4" customFormat="1" ht="28.35" customHeight="1">
      <c r="A22" s="42" t="str">
        <f>'[1]LKR_INVULBLAD BESTELLING'!Z3</f>
        <v>Soldeertin dispensor 17g</v>
      </c>
      <c r="B22" s="8" t="s">
        <v>54</v>
      </c>
      <c r="C22" s="69" t="s">
        <v>55</v>
      </c>
      <c r="D22" s="79">
        <v>1.7</v>
      </c>
      <c r="E22" s="8"/>
      <c r="F22" s="9">
        <f t="shared" si="1"/>
        <v>0</v>
      </c>
    </row>
    <row r="23" spans="1:6" s="4" customFormat="1" ht="28.35" customHeight="1">
      <c r="A23" s="42" t="s">
        <v>56</v>
      </c>
      <c r="B23" s="8" t="s">
        <v>57</v>
      </c>
      <c r="C23" s="69" t="s">
        <v>58</v>
      </c>
      <c r="D23" s="79">
        <v>17.7</v>
      </c>
      <c r="E23" s="8"/>
      <c r="F23" s="9">
        <f t="shared" si="1"/>
        <v>0</v>
      </c>
    </row>
    <row r="24" spans="1:6" s="4" customFormat="1" ht="28.35" customHeight="1">
      <c r="A24" s="42" t="s">
        <v>59</v>
      </c>
      <c r="B24" s="8" t="s">
        <v>60</v>
      </c>
      <c r="C24" s="69" t="s">
        <v>61</v>
      </c>
      <c r="D24" s="79">
        <v>4.9000000000000004</v>
      </c>
      <c r="E24" s="8"/>
      <c r="F24" s="9">
        <f t="shared" ref="F24:F25" si="2">D24*E24</f>
        <v>0</v>
      </c>
    </row>
    <row r="25" spans="1:6" s="4" customFormat="1" ht="28.35" customHeight="1">
      <c r="A25" s="42" t="s">
        <v>62</v>
      </c>
      <c r="B25" s="8" t="s">
        <v>63</v>
      </c>
      <c r="C25" s="69" t="s">
        <v>64</v>
      </c>
      <c r="D25" s="79">
        <v>44</v>
      </c>
      <c r="E25" s="8"/>
      <c r="F25" s="9">
        <f t="shared" si="2"/>
        <v>0</v>
      </c>
    </row>
    <row r="26" spans="1:6" s="4" customFormat="1" ht="28.35" customHeight="1">
      <c r="A26" s="42" t="s">
        <v>65</v>
      </c>
      <c r="B26" s="8" t="s">
        <v>66</v>
      </c>
      <c r="C26" s="69" t="s">
        <v>67</v>
      </c>
      <c r="D26" s="79">
        <v>60</v>
      </c>
      <c r="E26" s="8"/>
      <c r="F26" s="9">
        <f t="shared" si="1"/>
        <v>0</v>
      </c>
    </row>
    <row r="27" spans="1:6" s="4" customFormat="1" ht="3.75" customHeight="1" thickBot="1">
      <c r="A27" s="38"/>
      <c r="B27" s="39"/>
      <c r="C27" s="50"/>
      <c r="D27" s="10"/>
      <c r="E27" s="10"/>
      <c r="F27" s="11"/>
    </row>
    <row r="28" spans="1:6" s="3" customFormat="1" ht="28.35" customHeight="1" thickBot="1">
      <c r="A28" s="40" t="s">
        <v>68</v>
      </c>
      <c r="B28" s="41"/>
      <c r="C28" s="51"/>
      <c r="D28" s="16">
        <f>SUM(D6:D26)</f>
        <v>269.7</v>
      </c>
      <c r="E28" s="16"/>
      <c r="F28" s="17">
        <f>SUM(F6:F26)</f>
        <v>0</v>
      </c>
    </row>
    <row r="29" spans="1:6" s="3" customFormat="1" ht="4.5" customHeight="1">
      <c r="A29" s="58"/>
      <c r="B29" s="59"/>
      <c r="C29" s="60"/>
      <c r="D29" s="6"/>
      <c r="E29" s="6"/>
      <c r="F29" s="7"/>
    </row>
    <row r="30" spans="1:6" s="4" customFormat="1" ht="28.35" customHeight="1">
      <c r="A30" s="42" t="s">
        <v>69</v>
      </c>
      <c r="B30" s="8" t="s">
        <v>70</v>
      </c>
      <c r="C30" s="69" t="s">
        <v>71</v>
      </c>
      <c r="D30" s="79">
        <v>1.4</v>
      </c>
      <c r="E30" s="8"/>
      <c r="F30" s="15">
        <f t="shared" ref="F30:F41" si="3">D30*E30</f>
        <v>0</v>
      </c>
    </row>
    <row r="31" spans="1:6" s="4" customFormat="1" ht="28.35" customHeight="1">
      <c r="A31" s="42" t="s">
        <v>72</v>
      </c>
      <c r="B31" s="8" t="s">
        <v>73</v>
      </c>
      <c r="C31" s="69" t="s">
        <v>74</v>
      </c>
      <c r="D31" s="79">
        <v>1.4</v>
      </c>
      <c r="E31" s="8"/>
      <c r="F31" s="15">
        <f t="shared" si="3"/>
        <v>0</v>
      </c>
    </row>
    <row r="32" spans="1:6" s="4" customFormat="1" ht="28.35" customHeight="1">
      <c r="A32" s="42" t="s">
        <v>75</v>
      </c>
      <c r="B32" s="8" t="s">
        <v>76</v>
      </c>
      <c r="C32" s="69" t="s">
        <v>77</v>
      </c>
      <c r="D32" s="79">
        <v>1.4</v>
      </c>
      <c r="E32" s="8"/>
      <c r="F32" s="15">
        <f t="shared" si="3"/>
        <v>0</v>
      </c>
    </row>
    <row r="33" spans="1:6" s="4" customFormat="1" ht="28.35" customHeight="1">
      <c r="A33" s="42" t="s">
        <v>78</v>
      </c>
      <c r="B33" s="8" t="s">
        <v>79</v>
      </c>
      <c r="C33" s="69" t="s">
        <v>80</v>
      </c>
      <c r="D33" s="79">
        <v>1.4</v>
      </c>
      <c r="E33" s="8"/>
      <c r="F33" s="15">
        <f t="shared" si="3"/>
        <v>0</v>
      </c>
    </row>
    <row r="34" spans="1:6" s="4" customFormat="1" ht="28.35" customHeight="1">
      <c r="A34" s="42" t="s">
        <v>81</v>
      </c>
      <c r="B34" s="8" t="s">
        <v>82</v>
      </c>
      <c r="C34" s="69" t="s">
        <v>83</v>
      </c>
      <c r="D34" s="79">
        <v>1.4</v>
      </c>
      <c r="E34" s="8"/>
      <c r="F34" s="15">
        <f t="shared" si="3"/>
        <v>0</v>
      </c>
    </row>
    <row r="35" spans="1:6" s="4" customFormat="1" ht="28.35" customHeight="1">
      <c r="A35" s="45" t="s">
        <v>84</v>
      </c>
      <c r="B35" s="10" t="s">
        <v>85</v>
      </c>
      <c r="C35" s="69" t="s">
        <v>86</v>
      </c>
      <c r="D35" s="79">
        <v>1.4</v>
      </c>
      <c r="E35" s="8"/>
      <c r="F35" s="9">
        <f t="shared" si="3"/>
        <v>0</v>
      </c>
    </row>
    <row r="36" spans="1:6" s="4" customFormat="1" ht="28.35" customHeight="1">
      <c r="A36" s="42" t="s">
        <v>87</v>
      </c>
      <c r="B36" s="8" t="s">
        <v>88</v>
      </c>
      <c r="C36" s="69" t="s">
        <v>89</v>
      </c>
      <c r="D36" s="79">
        <v>1.4</v>
      </c>
      <c r="E36" s="8"/>
      <c r="F36" s="15">
        <f t="shared" si="3"/>
        <v>0</v>
      </c>
    </row>
    <row r="37" spans="1:6" s="4" customFormat="1" ht="28.35" customHeight="1">
      <c r="A37" s="42" t="s">
        <v>90</v>
      </c>
      <c r="B37" s="8" t="s">
        <v>91</v>
      </c>
      <c r="C37" s="69" t="s">
        <v>92</v>
      </c>
      <c r="D37" s="79">
        <v>1.4</v>
      </c>
      <c r="E37" s="8"/>
      <c r="F37" s="15">
        <f t="shared" si="3"/>
        <v>0</v>
      </c>
    </row>
    <row r="38" spans="1:6" s="4" customFormat="1" ht="28.35" customHeight="1">
      <c r="A38" s="44" t="s">
        <v>93</v>
      </c>
      <c r="B38" s="56" t="s">
        <v>94</v>
      </c>
      <c r="C38" s="69" t="s">
        <v>95</v>
      </c>
      <c r="D38" s="79">
        <v>1.4</v>
      </c>
      <c r="E38" s="8"/>
      <c r="F38" s="15">
        <f t="shared" si="3"/>
        <v>0</v>
      </c>
    </row>
    <row r="39" spans="1:6" s="4" customFormat="1" ht="28.35" customHeight="1">
      <c r="A39" s="42" t="s">
        <v>96</v>
      </c>
      <c r="B39" s="8" t="s">
        <v>97</v>
      </c>
      <c r="C39" s="69" t="s">
        <v>98</v>
      </c>
      <c r="D39" s="79">
        <v>1.4</v>
      </c>
      <c r="E39" s="8"/>
      <c r="F39" s="15">
        <f t="shared" si="3"/>
        <v>0</v>
      </c>
    </row>
    <row r="40" spans="1:6" s="4" customFormat="1" ht="28.35" customHeight="1">
      <c r="A40" s="42" t="s">
        <v>99</v>
      </c>
      <c r="B40" s="8" t="s">
        <v>100</v>
      </c>
      <c r="C40" s="69" t="s">
        <v>101</v>
      </c>
      <c r="D40" s="81">
        <v>28.5</v>
      </c>
      <c r="E40" s="10"/>
      <c r="F40" s="9">
        <f t="shared" si="3"/>
        <v>0</v>
      </c>
    </row>
    <row r="41" spans="1:6" s="4" customFormat="1" ht="28.35" customHeight="1">
      <c r="A41" s="42" t="s">
        <v>102</v>
      </c>
      <c r="B41" s="8" t="s">
        <v>103</v>
      </c>
      <c r="C41" s="69" t="s">
        <v>104</v>
      </c>
      <c r="D41" s="81">
        <v>23.9</v>
      </c>
      <c r="E41" s="10"/>
      <c r="F41" s="9">
        <f t="shared" si="3"/>
        <v>0</v>
      </c>
    </row>
    <row r="42" spans="1:6" s="4" customFormat="1" ht="28.35" customHeight="1">
      <c r="A42" s="42" t="s">
        <v>105</v>
      </c>
      <c r="B42" s="8" t="s">
        <v>106</v>
      </c>
      <c r="C42" s="69" t="s">
        <v>107</v>
      </c>
      <c r="D42" s="79">
        <v>4</v>
      </c>
      <c r="E42" s="10"/>
      <c r="F42" s="9">
        <f>D42*E42</f>
        <v>0</v>
      </c>
    </row>
    <row r="43" spans="1:6" s="4" customFormat="1" ht="28.35" customHeight="1">
      <c r="A43" s="42" t="s">
        <v>108</v>
      </c>
      <c r="B43" s="8" t="s">
        <v>109</v>
      </c>
      <c r="C43" s="69" t="s">
        <v>110</v>
      </c>
      <c r="D43" s="81">
        <v>1.2</v>
      </c>
      <c r="E43" s="10"/>
      <c r="F43" s="15">
        <f>D43*E43</f>
        <v>0</v>
      </c>
    </row>
    <row r="44" spans="1:6" s="4" customFormat="1" ht="28.35" customHeight="1">
      <c r="A44" s="42" t="s">
        <v>111</v>
      </c>
      <c r="B44" s="8" t="s">
        <v>112</v>
      </c>
      <c r="C44" s="69" t="s">
        <v>113</v>
      </c>
      <c r="D44" s="81">
        <v>4</v>
      </c>
      <c r="E44" s="10"/>
      <c r="F44" s="15">
        <f>D44*E44</f>
        <v>0</v>
      </c>
    </row>
    <row r="45" spans="1:6" s="4" customFormat="1" ht="3.75" customHeight="1" thickBot="1">
      <c r="A45" s="36"/>
      <c r="B45" s="37"/>
      <c r="C45" s="52"/>
      <c r="D45" s="12"/>
      <c r="E45" s="12"/>
      <c r="F45" s="13"/>
    </row>
    <row r="46" spans="1:6" s="3" customFormat="1" ht="21.75" customHeight="1" thickBot="1">
      <c r="A46" s="30" t="s">
        <v>114</v>
      </c>
      <c r="B46" s="31"/>
      <c r="C46" s="53"/>
      <c r="D46" s="78">
        <f>SUM(D30:D44)</f>
        <v>75.600000000000009</v>
      </c>
      <c r="E46" s="18"/>
      <c r="F46" s="19">
        <f>SUM(F30:F44)</f>
        <v>0</v>
      </c>
    </row>
    <row r="47" spans="1:6" s="3" customFormat="1" ht="4.5" customHeight="1">
      <c r="A47" s="32"/>
      <c r="B47" s="33"/>
      <c r="C47" s="54"/>
      <c r="D47" s="6"/>
      <c r="E47" s="6"/>
      <c r="F47" s="7"/>
    </row>
    <row r="48" spans="1:6" s="3" customFormat="1" ht="22.5" customHeight="1">
      <c r="A48" s="34" t="s">
        <v>115</v>
      </c>
      <c r="B48" s="35"/>
      <c r="C48" s="55"/>
      <c r="D48" s="22" t="s">
        <v>7</v>
      </c>
      <c r="E48" s="22" t="s">
        <v>116</v>
      </c>
      <c r="F48" s="23" t="s">
        <v>9</v>
      </c>
    </row>
    <row r="49" spans="1:6" s="4" customFormat="1" ht="28.35" customHeight="1">
      <c r="A49" s="25" t="s">
        <v>117</v>
      </c>
      <c r="B49" s="8" t="s">
        <v>118</v>
      </c>
      <c r="C49" s="69" t="s">
        <v>119</v>
      </c>
      <c r="D49" s="79">
        <v>11.5</v>
      </c>
      <c r="E49" s="26"/>
      <c r="F49" s="9">
        <f>IF(ISTEXT(E49),D49,E49*D49)</f>
        <v>0</v>
      </c>
    </row>
    <row r="50" spans="1:6" s="4" customFormat="1" ht="28.35" customHeight="1">
      <c r="A50" s="25" t="s">
        <v>120</v>
      </c>
      <c r="B50" s="8" t="s">
        <v>121</v>
      </c>
      <c r="C50" s="69" t="s">
        <v>122</v>
      </c>
      <c r="D50" s="79">
        <v>23.5</v>
      </c>
      <c r="E50" s="26"/>
      <c r="F50" s="9">
        <f t="shared" ref="F50:F58" si="4">IF(ISTEXT(E50),D50,E50*D50)</f>
        <v>0</v>
      </c>
    </row>
    <row r="51" spans="1:6" s="4" customFormat="1" ht="28.35" customHeight="1">
      <c r="A51" s="25" t="s">
        <v>123</v>
      </c>
      <c r="B51" s="8" t="s">
        <v>124</v>
      </c>
      <c r="C51" s="69" t="s">
        <v>125</v>
      </c>
      <c r="D51" s="79">
        <v>31.5</v>
      </c>
      <c r="E51" s="8"/>
      <c r="F51" s="9">
        <f t="shared" si="4"/>
        <v>0</v>
      </c>
    </row>
    <row r="52" spans="1:6" s="4" customFormat="1" ht="28.35" customHeight="1">
      <c r="A52" s="25" t="s">
        <v>126</v>
      </c>
      <c r="B52" s="8" t="s">
        <v>127</v>
      </c>
      <c r="C52" s="69" t="s">
        <v>128</v>
      </c>
      <c r="D52" s="79">
        <v>23.6</v>
      </c>
      <c r="E52" s="10"/>
      <c r="F52" s="9">
        <f t="shared" si="4"/>
        <v>0</v>
      </c>
    </row>
    <row r="53" spans="1:6" s="4" customFormat="1" ht="28.35" customHeight="1">
      <c r="A53" s="25" t="s">
        <v>129</v>
      </c>
      <c r="B53" s="8" t="s">
        <v>130</v>
      </c>
      <c r="C53" s="69" t="s">
        <v>131</v>
      </c>
      <c r="D53" s="79">
        <v>23.6</v>
      </c>
      <c r="E53" s="10"/>
      <c r="F53" s="9">
        <f t="shared" si="4"/>
        <v>0</v>
      </c>
    </row>
    <row r="54" spans="1:6" s="4" customFormat="1" ht="28.35" customHeight="1">
      <c r="A54" s="25" t="s">
        <v>132</v>
      </c>
      <c r="B54" s="8" t="s">
        <v>133</v>
      </c>
      <c r="C54" s="70" t="s">
        <v>134</v>
      </c>
      <c r="D54" s="81">
        <v>6</v>
      </c>
      <c r="E54" s="10"/>
      <c r="F54" s="9">
        <f t="shared" si="4"/>
        <v>0</v>
      </c>
    </row>
    <row r="55" spans="1:6" s="4" customFormat="1" ht="28.35" customHeight="1">
      <c r="A55" s="25" t="s">
        <v>135</v>
      </c>
      <c r="B55" s="8" t="s">
        <v>136</v>
      </c>
      <c r="C55" s="70" t="s">
        <v>137</v>
      </c>
      <c r="D55" s="81">
        <v>6</v>
      </c>
      <c r="E55" s="10"/>
      <c r="F55" s="9">
        <f t="shared" si="4"/>
        <v>0</v>
      </c>
    </row>
    <row r="56" spans="1:6" s="4" customFormat="1" ht="28.35" customHeight="1">
      <c r="A56" s="25" t="s">
        <v>138</v>
      </c>
      <c r="B56" s="8" t="s">
        <v>139</v>
      </c>
      <c r="C56" s="70" t="s">
        <v>140</v>
      </c>
      <c r="D56" s="81">
        <v>4.2</v>
      </c>
      <c r="E56" s="10"/>
      <c r="F56" s="9">
        <f t="shared" si="4"/>
        <v>0</v>
      </c>
    </row>
    <row r="57" spans="1:6" s="4" customFormat="1" ht="28.35" customHeight="1">
      <c r="A57" s="71" t="s">
        <v>141</v>
      </c>
      <c r="B57" s="8" t="s">
        <v>142</v>
      </c>
      <c r="C57" s="70" t="s">
        <v>143</v>
      </c>
      <c r="D57" s="81">
        <v>8.5</v>
      </c>
      <c r="E57" s="10"/>
      <c r="F57" s="11">
        <f t="shared" si="4"/>
        <v>0</v>
      </c>
    </row>
    <row r="58" spans="1:6" s="4" customFormat="1" ht="28.35" customHeight="1">
      <c r="A58" s="25" t="s">
        <v>144</v>
      </c>
      <c r="B58" s="10" t="s">
        <v>145</v>
      </c>
      <c r="C58" s="70" t="s">
        <v>146</v>
      </c>
      <c r="D58" s="81">
        <v>0.5</v>
      </c>
      <c r="E58" s="10"/>
      <c r="F58" s="11">
        <f t="shared" si="4"/>
        <v>0</v>
      </c>
    </row>
    <row r="59" spans="1:6" s="4" customFormat="1" ht="28.35" customHeight="1" thickBot="1">
      <c r="A59" s="76" t="s">
        <v>147</v>
      </c>
      <c r="B59" s="8" t="s">
        <v>148</v>
      </c>
      <c r="C59" s="73" t="s">
        <v>149</v>
      </c>
      <c r="D59" s="79">
        <v>7.5</v>
      </c>
      <c r="E59" s="10"/>
      <c r="F59" s="72">
        <f>SUM(D59*E59)</f>
        <v>0</v>
      </c>
    </row>
    <row r="60" spans="1:6" s="4" customFormat="1" ht="28.35" customHeight="1" thickBot="1">
      <c r="A60" s="44" t="s">
        <v>150</v>
      </c>
      <c r="B60" s="77" t="s">
        <v>151</v>
      </c>
      <c r="C60" s="70" t="s">
        <v>152</v>
      </c>
      <c r="D60" s="81">
        <v>6.3</v>
      </c>
      <c r="E60" s="12"/>
      <c r="F60" s="65">
        <f>D60*E60</f>
        <v>0</v>
      </c>
    </row>
    <row r="61" spans="1:6" s="3" customFormat="1" ht="22.5" customHeight="1" thickBot="1">
      <c r="A61" s="46" t="s">
        <v>153</v>
      </c>
      <c r="B61" s="61"/>
      <c r="C61" s="62"/>
      <c r="D61" s="63">
        <f>SUM(D49:D60)</f>
        <v>152.69999999999999</v>
      </c>
      <c r="E61" s="63"/>
      <c r="F61" s="64">
        <f>SUM(F49:F60)</f>
        <v>0</v>
      </c>
    </row>
    <row r="62" spans="1:6" s="4" customFormat="1" ht="5.0999999999999996" customHeight="1" thickBot="1">
      <c r="B62" s="2"/>
      <c r="C62" s="2"/>
      <c r="D62" s="5"/>
      <c r="E62" s="5"/>
      <c r="F62" s="5"/>
    </row>
    <row r="63" spans="1:6" s="4" customFormat="1" ht="24" customHeight="1" thickBot="1">
      <c r="A63" s="4" t="s">
        <v>154</v>
      </c>
      <c r="B63" s="2"/>
      <c r="C63" s="2"/>
      <c r="D63" s="87" t="s">
        <v>155</v>
      </c>
      <c r="E63" s="88"/>
      <c r="F63" s="14">
        <f>F28+F46+F61</f>
        <v>0</v>
      </c>
    </row>
    <row r="64" spans="1:6" s="4" customFormat="1" ht="0.75" customHeight="1">
      <c r="B64" s="2"/>
      <c r="C64" s="2"/>
      <c r="D64" s="5"/>
      <c r="E64" s="5"/>
      <c r="F64" s="5"/>
    </row>
    <row r="65" spans="1:6" ht="18" customHeight="1">
      <c r="A65" s="24" t="s">
        <v>156</v>
      </c>
      <c r="B65" s="84" t="s">
        <v>157</v>
      </c>
      <c r="C65" s="84"/>
      <c r="D65" s="85" t="s">
        <v>158</v>
      </c>
      <c r="E65" s="85"/>
      <c r="F65" s="85"/>
    </row>
    <row r="66" spans="1:6" ht="18" customHeight="1">
      <c r="A66" s="43" t="s">
        <v>159</v>
      </c>
      <c r="E66" s="83"/>
      <c r="F66" s="83"/>
    </row>
    <row r="67" spans="1:6" ht="5.25" customHeight="1">
      <c r="E67" s="83"/>
      <c r="F67" s="83"/>
    </row>
    <row r="68" spans="1:6" ht="6" customHeight="1">
      <c r="E68" s="83"/>
      <c r="F68" s="83"/>
    </row>
    <row r="69" spans="1:6" ht="9" customHeight="1">
      <c r="E69" s="83"/>
      <c r="F69" s="83"/>
    </row>
    <row r="70" spans="1:6" ht="18" customHeight="1"/>
    <row r="71" spans="1:6" ht="18" customHeight="1"/>
    <row r="72" spans="1:6" ht="18" customHeight="1"/>
    <row r="73" spans="1:6" ht="18" customHeight="1"/>
    <row r="74" spans="1:6" ht="18" customHeight="1"/>
    <row r="75" spans="1:6" ht="18" customHeight="1"/>
    <row r="76" spans="1:6" ht="18" customHeight="1"/>
    <row r="77" spans="1:6" ht="18" customHeight="1"/>
    <row r="78" spans="1:6" ht="18" customHeight="1"/>
    <row r="79" spans="1:6" ht="18" customHeight="1"/>
    <row r="80" spans="1:6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</sheetData>
  <mergeCells count="6">
    <mergeCell ref="C1:F1"/>
    <mergeCell ref="E66:F69"/>
    <mergeCell ref="B65:C65"/>
    <mergeCell ref="D65:F65"/>
    <mergeCell ref="A1:B1"/>
    <mergeCell ref="D63:E63"/>
  </mergeCells>
  <conditionalFormatting sqref="E49:E50">
    <cfRule type="cellIs" dxfId="0" priority="1" stopIfTrue="1" operator="equal">
      <formula>POLO_MATEN</formula>
    </cfRule>
  </conditionalFormatting>
  <dataValidations count="1">
    <dataValidation type="list" allowBlank="1" showInputMessage="1" showErrorMessage="1" sqref="B3:D3" xr:uid="{00000000-0002-0000-0000-000000000000}">
      <formula1>namen</formula1>
    </dataValidation>
  </dataValidations>
  <pageMargins left="0.35433070866141736" right="0.35433070866141736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topLeftCell="A6" workbookViewId="0">
      <selection activeCell="B14" sqref="B14"/>
    </sheetView>
  </sheetViews>
  <sheetFormatPr defaultRowHeight="12.75"/>
  <cols>
    <col min="1" max="1" width="36.42578125" customWidth="1"/>
    <col min="2" max="2" width="58.140625" customWidth="1"/>
  </cols>
  <sheetData>
    <row r="1" spans="1:2" ht="39.950000000000003" customHeight="1">
      <c r="A1" t="s">
        <v>160</v>
      </c>
      <c r="B1" s="57">
        <v>1262097570005</v>
      </c>
    </row>
    <row r="2" spans="1:2" ht="39.950000000000003" customHeight="1">
      <c r="A2" t="s">
        <v>161</v>
      </c>
      <c r="B2" s="57">
        <v>1412171994009</v>
      </c>
    </row>
    <row r="3" spans="1:2" ht="39.950000000000003" customHeight="1">
      <c r="A3" t="s">
        <v>162</v>
      </c>
      <c r="B3" s="57">
        <v>1412172907008</v>
      </c>
    </row>
    <row r="4" spans="1:2" ht="39.950000000000003" customHeight="1">
      <c r="A4" t="s">
        <v>163</v>
      </c>
      <c r="B4" s="57">
        <v>1412173100002</v>
      </c>
    </row>
    <row r="5" spans="1:2" ht="39.950000000000003" customHeight="1">
      <c r="A5" t="s">
        <v>164</v>
      </c>
      <c r="B5" s="57">
        <v>1412173794003</v>
      </c>
    </row>
    <row r="6" spans="1:2" ht="39.950000000000003" customHeight="1">
      <c r="A6" t="s">
        <v>165</v>
      </c>
      <c r="B6" s="57">
        <v>1262099370009</v>
      </c>
    </row>
    <row r="7" spans="1:2" ht="39.950000000000003" customHeight="1">
      <c r="A7" t="s">
        <v>166</v>
      </c>
      <c r="B7" s="57">
        <v>1412172097006</v>
      </c>
    </row>
    <row r="8" spans="1:2" ht="39.950000000000003" customHeight="1">
      <c r="A8" t="s">
        <v>167</v>
      </c>
      <c r="B8" s="57">
        <v>1412171563007</v>
      </c>
    </row>
    <row r="9" spans="1:2" ht="39.950000000000003" customHeight="1">
      <c r="A9" t="s">
        <v>168</v>
      </c>
      <c r="B9" s="57">
        <v>1412171214008</v>
      </c>
    </row>
    <row r="10" spans="1:2" ht="39.950000000000003" customHeight="1">
      <c r="A10" t="s">
        <v>169</v>
      </c>
      <c r="B10" s="57">
        <v>3112201147105</v>
      </c>
    </row>
    <row r="11" spans="1:2" ht="30" customHeight="1"/>
    <row r="12" spans="1:2" ht="30" customHeight="1"/>
    <row r="13" spans="1:2" ht="30" customHeight="1"/>
    <row r="14" spans="1:2" ht="30" customHeight="1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Naam van het bedrijf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GRUYAERT Marino (Prizma - Onderhoud Campus VTI)</cp:lastModifiedBy>
  <cp:revision/>
  <dcterms:created xsi:type="dcterms:W3CDTF">2013-09-15T14:57:15Z</dcterms:created>
  <dcterms:modified xsi:type="dcterms:W3CDTF">2023-10-02T11:31:11Z</dcterms:modified>
  <cp:category/>
  <cp:contentStatus/>
</cp:coreProperties>
</file>