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11/relationships/webextensiontaskpanes" Target="xl/webextensions/taskpanes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zma8870-my.sharepoint.com/personal/marino_gruyaert_prizma_be/Documents/lijst gereedschappen en pbm/lijsten Centraal Magazijn/lijsten 2023-2024/Bouw/"/>
    </mc:Choice>
  </mc:AlternateContent>
  <xr:revisionPtr revIDLastSave="0" documentId="8_{0BD4E616-DE68-461A-8CA7-FCE373012E8A}" xr6:coauthVersionLast="47" xr6:coauthVersionMax="47" xr10:uidLastSave="{00000000-0000-0000-0000-000000000000}"/>
  <bookViews>
    <workbookView xWindow="-120" yWindow="-120" windowWidth="20730" windowHeight="11160" tabRatio="565" xr2:uid="{00000000-000D-0000-FFFF-FFFF00000000}"/>
  </bookViews>
  <sheets>
    <sheet name="GEREEDSCHAPSLIJST LEERLINGEN" sheetId="63" r:id="rId1"/>
    <sheet name="Blad1" sheetId="64" r:id="rId2"/>
  </sheets>
  <definedNames>
    <definedName name="MONTAGEHANDSCHOENEN_MATEN">#REF!</definedName>
    <definedName name="namen">#REF!</definedName>
    <definedName name="POLO">#REF!</definedName>
    <definedName name="POLO_MATEN">#REF!</definedName>
    <definedName name="SWEATER_MATEN">#REF!</definedName>
    <definedName name="VEILIGHEIDSSCHOENEN_MATEN">#REF!</definedName>
    <definedName name="WERKBROEK_MATEN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63" l="1"/>
  <c r="G44" i="63" l="1"/>
  <c r="G37" i="63" l="1"/>
  <c r="F39" i="63"/>
  <c r="F37" i="63"/>
  <c r="G42" i="63"/>
  <c r="F38" i="63"/>
  <c r="G39" i="63"/>
  <c r="G24" i="63"/>
  <c r="G23" i="63"/>
  <c r="G22" i="63"/>
  <c r="G21" i="63"/>
  <c r="G20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G6" i="63"/>
  <c r="G45" i="63"/>
  <c r="G43" i="63"/>
  <c r="G36" i="63"/>
  <c r="F31" i="63"/>
  <c r="F30" i="63"/>
  <c r="F29" i="63"/>
  <c r="F28" i="63"/>
  <c r="F27" i="63"/>
  <c r="G33" i="63"/>
  <c r="D26" i="63"/>
  <c r="D33" i="63"/>
  <c r="D46" i="63"/>
  <c r="G40" i="63"/>
  <c r="G41" i="63"/>
  <c r="G38" i="63"/>
  <c r="G26" i="63" l="1"/>
  <c r="G46" i="63"/>
  <c r="G48" i="63" l="1"/>
</calcChain>
</file>

<file path=xl/sharedStrings.xml><?xml version="1.0" encoding="utf-8"?>
<sst xmlns="http://schemas.openxmlformats.org/spreadsheetml/2006/main" count="138" uniqueCount="134">
  <si>
    <t xml:space="preserve"> GEREEDSCHAPSLIJST: BT + BO</t>
  </si>
  <si>
    <t>2023-2024</t>
  </si>
  <si>
    <t>NAAM :</t>
  </si>
  <si>
    <t xml:space="preserve">Klas: </t>
  </si>
  <si>
    <t>Gereedschap</t>
  </si>
  <si>
    <t>Artikelnummer</t>
  </si>
  <si>
    <t>Barcode</t>
  </si>
  <si>
    <t>€</t>
  </si>
  <si>
    <t>Aantal</t>
  </si>
  <si>
    <t>totaal (€)</t>
  </si>
  <si>
    <t>koffer (*) bouw</t>
  </si>
  <si>
    <t>01.001.KOFBOUW001</t>
  </si>
  <si>
    <t>ìç-+3}f è3?î</t>
  </si>
  <si>
    <t>metselaarstruweel Paris</t>
  </si>
  <si>
    <t>01.001.TRUMETPARI</t>
  </si>
  <si>
    <t>ìç-+3,d è1(î</t>
  </si>
  <si>
    <t>waterpas 60cm</t>
  </si>
  <si>
    <t>01.001.WATPAS60CM</t>
  </si>
  <si>
    <t>ìç-+32G è3xî</t>
  </si>
  <si>
    <t>metselaarspriem (prijs/stuk)</t>
  </si>
  <si>
    <t>01.001.METPR170MM</t>
  </si>
  <si>
    <t>ìç-+3,c è4=î</t>
  </si>
  <si>
    <t>potlood rood-blauw</t>
  </si>
  <si>
    <t>03.001.POTRB00001</t>
  </si>
  <si>
    <t>ìç-+3-h è5iî</t>
  </si>
  <si>
    <t>klauwhamer</t>
  </si>
  <si>
    <t>01.001.HAMKL480GR</t>
  </si>
  <si>
    <t>ìç-+3{\ è0Eî</t>
  </si>
  <si>
    <t>staalborstel</t>
  </si>
  <si>
    <t>01.001.BOSTAAL001</t>
  </si>
  <si>
    <t>ìç-+3/w è3Tî</t>
  </si>
  <si>
    <t>voeger 10mm</t>
  </si>
  <si>
    <t>01.001.VOEG10MM00</t>
  </si>
  <si>
    <t>ìç-+321 è1Iî</t>
  </si>
  <si>
    <t>voeger 12mm</t>
  </si>
  <si>
    <t>01.001.VOEG12MM00</t>
  </si>
  <si>
    <t>ìç-+322 è8'î</t>
  </si>
  <si>
    <t>pannenvoeger kattetong 14 cm</t>
  </si>
  <si>
    <t>01.001.TRUPANVOEG</t>
  </si>
  <si>
    <t>ìç-+3-7 è7#î</t>
  </si>
  <si>
    <t>voegbord rechts (kunststof)</t>
  </si>
  <si>
    <t>01.001.VOEGBRDREC</t>
  </si>
  <si>
    <t>ìç-+320 è4^î</t>
  </si>
  <si>
    <t>vouwmeter</t>
  </si>
  <si>
    <t>03.001.VOUWM00001</t>
  </si>
  <si>
    <t>ìç-+324 è1[î</t>
  </si>
  <si>
    <t>hangslot (abus 55/40) Locker</t>
  </si>
  <si>
    <t>10.009.HANGS55X40</t>
  </si>
  <si>
    <t>ìç&lt;r"az è4|î</t>
  </si>
  <si>
    <t>hangslot (abus 55/30) Koffer</t>
  </si>
  <si>
    <t>10.009.HANGS55X30</t>
  </si>
  <si>
    <t>ìç-+3wp è1Kî</t>
  </si>
  <si>
    <t>poliertruweel inox 180 mm</t>
  </si>
  <si>
    <t>01.001.TRUPOL1800</t>
  </si>
  <si>
    <t>ìç7|"j* è86î</t>
  </si>
  <si>
    <t>profielblokjes pvc prijs/st (2 st nodig)</t>
  </si>
  <si>
    <t>01.001.PROFBLOPVC</t>
  </si>
  <si>
    <t>ìç-+3-l è3oî</t>
  </si>
  <si>
    <t>handborstel</t>
  </si>
  <si>
    <t>01.001.BOHACO0001</t>
  </si>
  <si>
    <t>ìç-+3u  è5!î</t>
  </si>
  <si>
    <t>spanschroef 300 x 50</t>
  </si>
  <si>
    <t>01.001.SPABO30050</t>
  </si>
  <si>
    <t>ìç-+3/0 è3Fî</t>
  </si>
  <si>
    <t>metserskoord</t>
  </si>
  <si>
    <t>01.001.METKO1X100</t>
  </si>
  <si>
    <t>ìç-+3,e è8mî</t>
  </si>
  <si>
    <t>Maximale kostprijs (3e jaar)</t>
  </si>
  <si>
    <t>muurdokken (4e jaar) prijs/stuk</t>
  </si>
  <si>
    <t>01.001.MUURDOK001</t>
  </si>
  <si>
    <t>ìç-+3,y è6lî</t>
  </si>
  <si>
    <t>bindtang (4e jaar)</t>
  </si>
  <si>
    <t>01.001.TABIN00001</t>
  </si>
  <si>
    <t>ìç-+3[R è1@î</t>
  </si>
  <si>
    <t>blokhamer 1kg (5e jaar)</t>
  </si>
  <si>
    <t>01.001.HAMBLOK1KG</t>
  </si>
  <si>
    <t>ìç-+3\4 è0Vî</t>
  </si>
  <si>
    <t>groot truweel (5e jaar)</t>
  </si>
  <si>
    <t>01.001.TRUGRO19CM</t>
  </si>
  <si>
    <t>ìç-+3rR è9-î</t>
  </si>
  <si>
    <t>voegbeitel (5e jaar)</t>
  </si>
  <si>
    <t>01.001.BEITVOEG01</t>
  </si>
  <si>
    <t>ìç-+32. è0.î</t>
  </si>
  <si>
    <t>Kostprijs (4/5/6 de jaar)</t>
  </si>
  <si>
    <t>Persoonlijke beschermingsmiddelen (PBM)</t>
  </si>
  <si>
    <t>maat</t>
  </si>
  <si>
    <t xml:space="preserve"> </t>
  </si>
  <si>
    <t>veiligheidshelm (gele kleur)</t>
  </si>
  <si>
    <t>99.001.09VHELMB0U</t>
  </si>
  <si>
    <t>ìç-+31T è5lî</t>
  </si>
  <si>
    <r>
      <t xml:space="preserve">polo groen              </t>
    </r>
    <r>
      <rPr>
        <b/>
        <u/>
        <sz val="9"/>
        <rFont val="Arial"/>
        <family val="2"/>
      </rPr>
      <t xml:space="preserve">MAAT:         </t>
    </r>
  </si>
  <si>
    <t>99.001.01GROEN</t>
  </si>
  <si>
    <t>ìç6^-@4 è9Gî</t>
  </si>
  <si>
    <r>
      <t xml:space="preserve">sweater grijs           </t>
    </r>
    <r>
      <rPr>
        <b/>
        <u/>
        <sz val="9"/>
        <rFont val="Arial"/>
        <family val="2"/>
      </rPr>
      <t xml:space="preserve">MAAT:       </t>
    </r>
    <r>
      <rPr>
        <sz val="9"/>
        <rFont val="Arial"/>
        <family val="2"/>
      </rPr>
      <t xml:space="preserve">  </t>
    </r>
  </si>
  <si>
    <t>99.001.02GRIJS</t>
  </si>
  <si>
    <t>ìç6^-@&gt; è8zî</t>
  </si>
  <si>
    <r>
      <t xml:space="preserve">werkbroek zwart     </t>
    </r>
    <r>
      <rPr>
        <b/>
        <u/>
        <sz val="9"/>
        <rFont val="Arial"/>
        <family val="2"/>
      </rPr>
      <t xml:space="preserve">MAAT:         </t>
    </r>
  </si>
  <si>
    <t>99.001.03ZWART</t>
  </si>
  <si>
    <t>ìç6^-@H è7Fî</t>
  </si>
  <si>
    <t>kniebeschermers*</t>
  </si>
  <si>
    <t>99.001.11KNIEB001</t>
  </si>
  <si>
    <t>ìç-+3}R è5@î</t>
  </si>
  <si>
    <r>
      <t xml:space="preserve">werkschoenen*      </t>
    </r>
    <r>
      <rPr>
        <b/>
        <u/>
        <sz val="9"/>
        <rFont val="Arial"/>
        <family val="2"/>
      </rPr>
      <t xml:space="preserve">MAAT:         </t>
    </r>
  </si>
  <si>
    <t xml:space="preserve"> 99.001.05HOOG</t>
  </si>
  <si>
    <t>ìç6^-@R è6yî</t>
  </si>
  <si>
    <t>handschoen montage *</t>
  </si>
  <si>
    <t>99.004.10HANMTM11</t>
  </si>
  <si>
    <t>ìç-+3,v è5Qî</t>
  </si>
  <si>
    <t>veiligheidsbril*</t>
  </si>
  <si>
    <t>99.004.07VBRLLNGR</t>
  </si>
  <si>
    <t>ìç-+31R è1&lt;î</t>
  </si>
  <si>
    <t>Overzet veiligheidsbril</t>
  </si>
  <si>
    <t>99.004.07OVZEBRIL</t>
  </si>
  <si>
    <t>ìç-+3-5 è3Zî</t>
  </si>
  <si>
    <t>oorkappen Portwest PW43*</t>
  </si>
  <si>
    <t>99.003.08OORKAP01</t>
  </si>
  <si>
    <t>ìç-+3-( è4|î</t>
  </si>
  <si>
    <t>kostprijs PBM</t>
  </si>
  <si>
    <t>* verplichte aankoop op school</t>
  </si>
  <si>
    <t>Totaal:</t>
  </si>
  <si>
    <t>Totaal :</t>
  </si>
  <si>
    <t>** niet verplicht</t>
  </si>
  <si>
    <t>Datum :                                                     Handtekening ouders:                                            Verantwoordelijke VTI:</t>
  </si>
  <si>
    <t>AIDEN</t>
  </si>
  <si>
    <t>BERT</t>
  </si>
  <si>
    <t>SIMON</t>
  </si>
  <si>
    <t>FILIP</t>
  </si>
  <si>
    <t>JEROEN</t>
  </si>
  <si>
    <t>STEVEN</t>
  </si>
  <si>
    <t>HENK</t>
  </si>
  <si>
    <t>RONNY</t>
  </si>
  <si>
    <t>VINCENT</t>
  </si>
  <si>
    <t>KEVIN</t>
  </si>
  <si>
    <t>TIBO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</si>
</sst>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_€"/>
  </numFmts>
  <fonts count="12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omic Sans MS"/>
      <family val="4"/>
    </font>
    <font>
      <b/>
      <sz val="14"/>
      <name val="Arial"/>
      <family val="2"/>
    </font>
    <font>
      <sz val="9"/>
      <name val="Arial Black"/>
      <family val="2"/>
    </font>
    <font>
      <b/>
      <u/>
      <sz val="9"/>
      <name val="Arial"/>
      <family val="2"/>
    </font>
    <font>
      <b/>
      <sz val="9"/>
      <color theme="0" tint="-0.14999847407452621"/>
      <name val="Arial"/>
      <family val="2"/>
    </font>
    <font>
      <b/>
      <sz val="9"/>
      <color rgb="FFFF0000"/>
      <name val="Arial"/>
      <family val="2"/>
    </font>
    <font>
      <sz val="12"/>
      <name val="CCode128_S3_T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9" fillId="2" borderId="2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" fontId="3" fillId="0" borderId="2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0" fillId="2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3" xfId="0" applyNumberFormat="1" applyFont="1" applyBorder="1" applyAlignment="1">
      <alignment horizontal="center" vertical="top"/>
    </xf>
    <xf numFmtId="1" fontId="11" fillId="0" borderId="12" xfId="0" applyNumberFormat="1" applyFont="1" applyBorder="1" applyAlignment="1">
      <alignment horizontal="center" vertical="top"/>
    </xf>
    <xf numFmtId="1" fontId="11" fillId="0" borderId="4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Standaard" xfId="0" builtinId="0"/>
  </cellStyles>
  <dxfs count="1">
    <dxf>
      <numFmt numFmtId="166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50</xdr:row>
      <xdr:rowOff>9525</xdr:rowOff>
    </xdr:from>
    <xdr:to>
      <xdr:col>6</xdr:col>
      <xdr:colOff>504825</xdr:colOff>
      <xdr:row>53</xdr:row>
      <xdr:rowOff>161925</xdr:rowOff>
    </xdr:to>
    <xdr:pic>
      <xdr:nvPicPr>
        <xdr:cNvPr id="7506" name="Afbeelding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74" t="38774" r="29807"/>
        <a:stretch>
          <a:fillRect/>
        </a:stretch>
      </xdr:blipFill>
      <xdr:spPr bwMode="auto">
        <a:xfrm>
          <a:off x="4838700" y="16611600"/>
          <a:ext cx="1171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57150</xdr:rowOff>
    </xdr:from>
    <xdr:to>
      <xdr:col>0</xdr:col>
      <xdr:colOff>2124075</xdr:colOff>
      <xdr:row>0</xdr:row>
      <xdr:rowOff>371475</xdr:rowOff>
    </xdr:to>
    <xdr:pic>
      <xdr:nvPicPr>
        <xdr:cNvPr id="6202" name="Afbeelding 1" descr="barcodePicture 1Btest excell barcodes 2.xlsS2\6\1712087480000\0B1\0\0\1\0\1\1\2\0.4\\0.8\0\1\2\0\1\572\236\4\190\15\6\0\0\0\0\\0\0\\\\1\0\0\0\1\\\0\1\0\0\0\0\0\0\0\0\2\300\0\0">
          <a:extLst>
            <a:ext uri="{FF2B5EF4-FFF2-40B4-BE49-F238E27FC236}">
              <a16:creationId xmlns:a16="http://schemas.microsoft.com/office/drawing/2014/main" id="{00000000-0008-0000-0100-00003A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71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0">
    <wetp:webextensionref xmlns:r="http://schemas.openxmlformats.org/officeDocument/2006/relationships" r:id="rId1"/>
  </wetp:taskpane>
  <wetp:taskpane dockstate="right" visibility="0" width="350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4F6D8063-831D-400A-B8B4-4257A618D10A}">
  <we:reference id="wa103992993" version="1.2.0.0" store="nl-NL" storeType="OMEX"/>
  <we:alternateReferences>
    <we:reference id="wa103992993" version="1.2.0.0" store="wa103992993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ebextensions/webextension2.xml><?xml version="1.0" encoding="utf-8"?>
<we:webextension xmlns:we="http://schemas.microsoft.com/office/webextensions/webextension/2010/11" id="{430F9F32-0666-404E-B96C-12BBCB5BB9A3}">
  <we:reference id="wa200000209" version="1.1.0.0" store="en-US" storeType="OMEX"/>
  <we:alternateReferences>
    <we:reference id="wa200000209" version="1.1.0.0" store="wa200000209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_xldudf_CONNECTCODE_ENCODE_CODECODABAR</we:customFunctionIds>
        <we:customFunctionIds>_xldudf_CONNECTCODE_ENCODE_CODECODABAR_HRT</we:customFunctionIds>
        <we:customFunctionIds>_xldudf_CONNECTCODE_ENCODE_CODE39</we:customFunctionIds>
        <we:customFunctionIds>_xldudf_CONNECTCODE_ENCODE_CODE39_HRT</we:customFunctionIds>
        <we:customFunctionIds>_xldudf_CONNECTCODE_ENCODE_CODE39ASCII</we:customFunctionIds>
        <we:customFunctionIds>_xldudf_CONNECTCODE_ENCODE_CODE39ASCII_HRT</we:customFunctionIds>
        <we:customFunctionIds>_xldudf_CONNECTCODE_ENCODE_CODE93</we:customFunctionIds>
        <we:customFunctionIds>_xldudf_CONNECTCODE_ENCODE_CODE93_HRT</we:customFunctionIds>
        <we:customFunctionIds>_xldudf_CONNECTCODE_ENCODE_CODE128A</we:customFunctionIds>
        <we:customFunctionIds>_xldudf_CONNECTCODE_ENCODE_CODE128A_HRT</we:customFunctionIds>
        <we:customFunctionIds>_xldudf_CONNECTCODE_ENCODE_CODE128AUTO</we:customFunctionIds>
        <we:customFunctionIds>_xldudf_CONNECTCODE_ENCODE_CODE128AUTO_HRT</we:customFunctionIds>
        <we:customFunctionIds>_xldudf_CONNECTCODE_ENCODE_CODE128B</we:customFunctionIds>
        <we:customFunctionIds>_xldudf_CONNECTCODE_ENCODE_CODE128B_HRT</we:customFunctionIds>
        <we:customFunctionIds>_xldudf_CONNECTCODE_ENCODE_CODE128C</we:customFunctionIds>
        <we:customFunctionIds>_xldudf_CONNECTCODE_ENCODE_CODE128C_HRT</we:customFunctionIds>
        <we:customFunctionIds>_xldudf_CONNECTCODE_ENCODE_EAN8</we:customFunctionIds>
        <we:customFunctionIds>_xldudf_CONNECTCODE_ENCODE_EAN8_HRT</we:customFunctionIds>
        <we:customFunctionIds>_xldudf_CONNECTCODE_ENCODE_EAN13</we:customFunctionIds>
        <we:customFunctionIds>_xldudf_CONNECTCODE_ENCODE_EAN13_HRT</we:customFunctionIds>
        <we:customFunctionIds>_xldudf_CONNECTCODE_ENCODE_EXT2</we:customFunctionIds>
        <we:customFunctionIds>_xldudf_CONNECTCODE_ENCODE_EXT2_HRT</we:customFunctionIds>
        <we:customFunctionIds>_xldudf_CONNECTCODE_ENCODE_EXT5</we:customFunctionIds>
        <we:customFunctionIds>_xldudf_CONNECTCODE_ENCODE_EXT5_HRT</we:customFunctionIds>
        <we:customFunctionIds>_xldudf_CONNECTCODE_ENCODE_GS1DATABAR14</we:customFunctionIds>
        <we:customFunctionIds>_xldudf_CONNECTCODE_ENCODE_GS1DATABAR14_HRT</we:customFunctionIds>
        <we:customFunctionIds>_xldudf_CONNECTCODE_ENCODE_I2OF5</we:customFunctionIds>
        <we:customFunctionIds>_xldudf_CONNECTCODE_ENCODE_I2OF5_HRT</we:customFunctionIds>
        <we:customFunctionIds>_xldudf_CONNECTCODE_ENCODE_INDUSTRIAL2OF5</we:customFunctionIds>
        <we:customFunctionIds>_xldudf_CONNECTCODE_ENCODE_INDUSTRIAL2OF5_HRT</we:customFunctionIds>
        <we:customFunctionIds>_xldudf_CONNECTCODE_ENCODE_ITF14</we:customFunctionIds>
        <we:customFunctionIds>_xldudf_CONNECTCODE_ENCODE_ITF14_HRT</we:customFunctionIds>
        <we:customFunctionIds>_xldudf_CONNECTCODE_ENCODE_MODIFIEDPLESSY</we:customFunctionIds>
        <we:customFunctionIds>_xldudf_CONNECTCODE_ENCODE_MODIFIEDPLESSY_HRT</we:customFunctionIds>
        <we:customFunctionIds>_xldudf_CONNECTCODE_ENCODE_POSTNET</we:customFunctionIds>
        <we:customFunctionIds>_xldudf_CONNECTCODE_ENCODE_POSTNET_HRT</we:customFunctionIds>
        <we:customFunctionIds>_xldudf_CONNECTCODE_ENCODE_UCCEAN</we:customFunctionIds>
        <we:customFunctionIds>_xldudf_CONNECTCODE_ENCODE_UCCEAN_HRT</we:customFunctionIds>
        <we:customFunctionIds>_xldudf_CONNECTCODE_ENCODE_UPCA</we:customFunctionIds>
        <we:customFunctionIds>_xldudf_CONNECTCODE_ENCODE_UPCA_HRT</we:customFunctionIds>
        <we:customFunctionIds>_xldudf_CONNECTCODE_ENCODE_UPCE</we:customFunctionIds>
        <we:customFunctionIds>_xldudf_CONNECTCODE_ENCODE_UPCE_HRT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topLeftCell="A21" zoomScaleNormal="100" zoomScalePageLayoutView="90" workbookViewId="0">
      <selection activeCell="E28" sqref="E28:F28"/>
    </sheetView>
  </sheetViews>
  <sheetFormatPr defaultRowHeight="21.95" customHeight="1"/>
  <cols>
    <col min="1" max="1" width="30.42578125" style="2" customWidth="1"/>
    <col min="2" max="2" width="20.140625" style="2" customWidth="1"/>
    <col min="3" max="3" width="20.85546875" style="2" customWidth="1"/>
    <col min="4" max="4" width="8.7109375" style="1" customWidth="1"/>
    <col min="5" max="5" width="7.42578125" style="1" customWidth="1"/>
    <col min="6" max="6" width="0.140625" style="1" customWidth="1"/>
    <col min="7" max="7" width="10" style="1" customWidth="1"/>
    <col min="8" max="16384" width="9.140625" style="2"/>
  </cols>
  <sheetData>
    <row r="1" spans="1:7" ht="21.95" customHeight="1">
      <c r="A1" s="51" t="s">
        <v>0</v>
      </c>
      <c r="B1" s="51"/>
      <c r="C1" s="51"/>
      <c r="D1" s="51"/>
      <c r="E1" s="86" t="s">
        <v>1</v>
      </c>
      <c r="F1" s="86"/>
      <c r="G1" s="86"/>
    </row>
    <row r="2" spans="1:7" ht="5.0999999999999996" customHeight="1"/>
    <row r="3" spans="1:7" s="3" customFormat="1" ht="21.95" customHeight="1">
      <c r="A3" s="87" t="s">
        <v>2</v>
      </c>
      <c r="B3" s="88"/>
      <c r="C3" s="32"/>
      <c r="D3" s="52"/>
      <c r="E3" s="62" t="s">
        <v>3</v>
      </c>
      <c r="F3" s="62"/>
      <c r="G3" s="63"/>
    </row>
    <row r="4" spans="1:7" s="4" customFormat="1" ht="5.0999999999999996" customHeight="1" thickBot="1">
      <c r="D4" s="5"/>
      <c r="E4" s="5"/>
      <c r="F4" s="5"/>
      <c r="G4" s="5"/>
    </row>
    <row r="5" spans="1:7" s="3" customFormat="1" ht="30" customHeight="1">
      <c r="A5" s="34" t="s">
        <v>4</v>
      </c>
      <c r="B5" s="18" t="s">
        <v>5</v>
      </c>
      <c r="C5" s="18" t="s">
        <v>6</v>
      </c>
      <c r="D5" s="18" t="s">
        <v>7</v>
      </c>
      <c r="E5" s="71" t="s">
        <v>8</v>
      </c>
      <c r="F5" s="72"/>
      <c r="G5" s="19" t="s">
        <v>9</v>
      </c>
    </row>
    <row r="6" spans="1:7" s="4" customFormat="1" ht="30" customHeight="1">
      <c r="A6" s="21" t="s">
        <v>10</v>
      </c>
      <c r="B6" s="8" t="s">
        <v>11</v>
      </c>
      <c r="C6" s="53" t="s">
        <v>12</v>
      </c>
      <c r="D6" s="59">
        <v>65.599999999999994</v>
      </c>
      <c r="E6" s="73"/>
      <c r="F6" s="74"/>
      <c r="G6" s="35">
        <f>D6*E6</f>
        <v>0</v>
      </c>
    </row>
    <row r="7" spans="1:7" s="4" customFormat="1" ht="30" customHeight="1">
      <c r="A7" s="21" t="s">
        <v>13</v>
      </c>
      <c r="B7" s="8" t="s">
        <v>14</v>
      </c>
      <c r="C7" s="53" t="s">
        <v>15</v>
      </c>
      <c r="D7" s="59">
        <v>18.399999999999999</v>
      </c>
      <c r="E7" s="73"/>
      <c r="F7" s="74"/>
      <c r="G7" s="35">
        <f t="shared" ref="G7:G24" si="0">D7*E7</f>
        <v>0</v>
      </c>
    </row>
    <row r="8" spans="1:7" s="4" customFormat="1" ht="30" customHeight="1">
      <c r="A8" s="21" t="s">
        <v>16</v>
      </c>
      <c r="B8" s="8" t="s">
        <v>17</v>
      </c>
      <c r="C8" s="53" t="s">
        <v>18</v>
      </c>
      <c r="D8" s="59">
        <v>22.6</v>
      </c>
      <c r="E8" s="73"/>
      <c r="F8" s="74"/>
      <c r="G8" s="35">
        <f t="shared" si="0"/>
        <v>0</v>
      </c>
    </row>
    <row r="9" spans="1:7" s="4" customFormat="1" ht="30" customHeight="1">
      <c r="A9" s="21" t="s">
        <v>19</v>
      </c>
      <c r="B9" s="8" t="s">
        <v>20</v>
      </c>
      <c r="C9" s="53" t="s">
        <v>21</v>
      </c>
      <c r="D9" s="59">
        <v>2.2999999999999998</v>
      </c>
      <c r="E9" s="73"/>
      <c r="F9" s="74"/>
      <c r="G9" s="35">
        <f t="shared" si="0"/>
        <v>0</v>
      </c>
    </row>
    <row r="10" spans="1:7" s="4" customFormat="1" ht="30" customHeight="1">
      <c r="A10" s="21" t="s">
        <v>22</v>
      </c>
      <c r="B10" s="8" t="s">
        <v>23</v>
      </c>
      <c r="C10" s="53" t="s">
        <v>24</v>
      </c>
      <c r="D10" s="59">
        <v>1.3</v>
      </c>
      <c r="E10" s="73"/>
      <c r="F10" s="74"/>
      <c r="G10" s="35">
        <f t="shared" si="0"/>
        <v>0</v>
      </c>
    </row>
    <row r="11" spans="1:7" s="4" customFormat="1" ht="30" customHeight="1">
      <c r="A11" s="21" t="s">
        <v>25</v>
      </c>
      <c r="B11" s="8" t="s">
        <v>26</v>
      </c>
      <c r="C11" s="53" t="s">
        <v>27</v>
      </c>
      <c r="D11" s="59">
        <v>10.3</v>
      </c>
      <c r="E11" s="73"/>
      <c r="F11" s="74"/>
      <c r="G11" s="35">
        <f t="shared" si="0"/>
        <v>0</v>
      </c>
    </row>
    <row r="12" spans="1:7" s="4" customFormat="1" ht="30" customHeight="1">
      <c r="A12" s="21" t="s">
        <v>28</v>
      </c>
      <c r="B12" s="8" t="s">
        <v>29</v>
      </c>
      <c r="C12" s="53" t="s">
        <v>30</v>
      </c>
      <c r="D12" s="59">
        <v>1.3</v>
      </c>
      <c r="E12" s="73"/>
      <c r="F12" s="74"/>
      <c r="G12" s="35">
        <f t="shared" si="0"/>
        <v>0</v>
      </c>
    </row>
    <row r="13" spans="1:7" s="4" customFormat="1" ht="30" customHeight="1">
      <c r="A13" s="21" t="s">
        <v>31</v>
      </c>
      <c r="B13" s="8" t="s">
        <v>32</v>
      </c>
      <c r="C13" s="53" t="s">
        <v>33</v>
      </c>
      <c r="D13" s="59">
        <v>7.2</v>
      </c>
      <c r="E13" s="73"/>
      <c r="F13" s="74"/>
      <c r="G13" s="35">
        <f t="shared" si="0"/>
        <v>0</v>
      </c>
    </row>
    <row r="14" spans="1:7" s="4" customFormat="1" ht="30" customHeight="1">
      <c r="A14" s="21" t="s">
        <v>34</v>
      </c>
      <c r="B14" s="8" t="s">
        <v>35</v>
      </c>
      <c r="C14" s="53" t="s">
        <v>36</v>
      </c>
      <c r="D14" s="59">
        <v>7.4</v>
      </c>
      <c r="E14" s="73"/>
      <c r="F14" s="74"/>
      <c r="G14" s="35">
        <f t="shared" si="0"/>
        <v>0</v>
      </c>
    </row>
    <row r="15" spans="1:7" s="4" customFormat="1" ht="30" customHeight="1">
      <c r="A15" s="21" t="s">
        <v>37</v>
      </c>
      <c r="B15" s="8" t="s">
        <v>38</v>
      </c>
      <c r="C15" s="53" t="s">
        <v>39</v>
      </c>
      <c r="D15" s="59">
        <v>7.6</v>
      </c>
      <c r="E15" s="73"/>
      <c r="F15" s="74"/>
      <c r="G15" s="35">
        <f t="shared" si="0"/>
        <v>0</v>
      </c>
    </row>
    <row r="16" spans="1:7" s="4" customFormat="1" ht="30" customHeight="1">
      <c r="A16" s="21" t="s">
        <v>40</v>
      </c>
      <c r="B16" s="8" t="s">
        <v>41</v>
      </c>
      <c r="C16" s="53" t="s">
        <v>42</v>
      </c>
      <c r="D16" s="59">
        <v>6.4</v>
      </c>
      <c r="E16" s="73"/>
      <c r="F16" s="74"/>
      <c r="G16" s="35">
        <f t="shared" si="0"/>
        <v>0</v>
      </c>
    </row>
    <row r="17" spans="1:7" s="4" customFormat="1" ht="30" customHeight="1">
      <c r="A17" s="21" t="s">
        <v>43</v>
      </c>
      <c r="B17" s="8" t="s">
        <v>44</v>
      </c>
      <c r="C17" s="53" t="s">
        <v>45</v>
      </c>
      <c r="D17" s="59">
        <v>3.5</v>
      </c>
      <c r="E17" s="73"/>
      <c r="F17" s="74"/>
      <c r="G17" s="35">
        <f t="shared" si="0"/>
        <v>0</v>
      </c>
    </row>
    <row r="18" spans="1:7" s="4" customFormat="1" ht="30" customHeight="1">
      <c r="A18" s="21" t="s">
        <v>46</v>
      </c>
      <c r="B18" s="8" t="s">
        <v>47</v>
      </c>
      <c r="C18" s="53" t="s">
        <v>48</v>
      </c>
      <c r="D18" s="59">
        <v>6.7</v>
      </c>
      <c r="E18" s="73"/>
      <c r="F18" s="74"/>
      <c r="G18" s="35">
        <f t="shared" si="0"/>
        <v>0</v>
      </c>
    </row>
    <row r="19" spans="1:7" s="4" customFormat="1" ht="30" customHeight="1">
      <c r="A19" s="21" t="s">
        <v>49</v>
      </c>
      <c r="B19" s="8" t="s">
        <v>50</v>
      </c>
      <c r="C19" s="53" t="s">
        <v>51</v>
      </c>
      <c r="D19" s="59">
        <v>5.2</v>
      </c>
      <c r="E19" s="57"/>
      <c r="F19" s="58"/>
      <c r="G19" s="35">
        <f t="shared" si="0"/>
        <v>0</v>
      </c>
    </row>
    <row r="20" spans="1:7" s="4" customFormat="1" ht="30" customHeight="1">
      <c r="A20" s="21" t="s">
        <v>52</v>
      </c>
      <c r="B20" s="8" t="s">
        <v>53</v>
      </c>
      <c r="C20" s="53" t="s">
        <v>54</v>
      </c>
      <c r="D20" s="59">
        <v>8.8000000000000007</v>
      </c>
      <c r="E20" s="73"/>
      <c r="F20" s="74"/>
      <c r="G20" s="35">
        <f t="shared" si="0"/>
        <v>0</v>
      </c>
    </row>
    <row r="21" spans="1:7" s="4" customFormat="1" ht="30" customHeight="1">
      <c r="A21" s="21" t="s">
        <v>55</v>
      </c>
      <c r="B21" s="8" t="s">
        <v>56</v>
      </c>
      <c r="C21" s="53" t="s">
        <v>57</v>
      </c>
      <c r="D21" s="59">
        <v>2.6</v>
      </c>
      <c r="E21" s="73"/>
      <c r="F21" s="74"/>
      <c r="G21" s="35">
        <f t="shared" si="0"/>
        <v>0</v>
      </c>
    </row>
    <row r="22" spans="1:7" s="4" customFormat="1" ht="30" customHeight="1">
      <c r="A22" s="21" t="s">
        <v>58</v>
      </c>
      <c r="B22" s="39" t="s">
        <v>59</v>
      </c>
      <c r="C22" s="53" t="s">
        <v>60</v>
      </c>
      <c r="D22" s="59">
        <v>2.2999999999999998</v>
      </c>
      <c r="E22" s="73"/>
      <c r="F22" s="74"/>
      <c r="G22" s="35">
        <f t="shared" si="0"/>
        <v>0</v>
      </c>
    </row>
    <row r="23" spans="1:7" s="4" customFormat="1" ht="30" customHeight="1">
      <c r="A23" s="21" t="s">
        <v>61</v>
      </c>
      <c r="B23" s="8" t="s">
        <v>62</v>
      </c>
      <c r="C23" s="53" t="s">
        <v>63</v>
      </c>
      <c r="D23" s="59">
        <v>3.7</v>
      </c>
      <c r="E23" s="73"/>
      <c r="F23" s="74"/>
      <c r="G23" s="35">
        <f t="shared" si="0"/>
        <v>0</v>
      </c>
    </row>
    <row r="24" spans="1:7" s="4" customFormat="1" ht="30" customHeight="1">
      <c r="A24" s="21" t="s">
        <v>64</v>
      </c>
      <c r="B24" s="8" t="s">
        <v>65</v>
      </c>
      <c r="C24" s="53" t="s">
        <v>66</v>
      </c>
      <c r="D24" s="59">
        <v>2.9</v>
      </c>
      <c r="E24" s="73"/>
      <c r="F24" s="74"/>
      <c r="G24" s="35">
        <f t="shared" si="0"/>
        <v>0</v>
      </c>
    </row>
    <row r="25" spans="1:7" s="4" customFormat="1" ht="6" customHeight="1" thickBot="1">
      <c r="A25" s="83"/>
      <c r="B25" s="84"/>
      <c r="C25" s="46"/>
      <c r="D25" s="9"/>
      <c r="E25" s="92"/>
      <c r="F25" s="93"/>
      <c r="G25" s="10"/>
    </row>
    <row r="26" spans="1:7" s="3" customFormat="1" ht="30" customHeight="1" thickBot="1">
      <c r="A26" s="67" t="s">
        <v>67</v>
      </c>
      <c r="B26" s="85"/>
      <c r="C26" s="47"/>
      <c r="D26" s="14">
        <f>SUM(D6:D24)</f>
        <v>186.09999999999997</v>
      </c>
      <c r="E26" s="90"/>
      <c r="F26" s="91"/>
      <c r="G26" s="15">
        <f>SUM(G6:G24)</f>
        <v>0</v>
      </c>
    </row>
    <row r="27" spans="1:7" s="4" customFormat="1" ht="30" customHeight="1">
      <c r="A27" s="28" t="s">
        <v>68</v>
      </c>
      <c r="B27" s="40" t="s">
        <v>69</v>
      </c>
      <c r="C27" s="54" t="s">
        <v>70</v>
      </c>
      <c r="D27" s="60">
        <v>2.9</v>
      </c>
      <c r="E27" s="73"/>
      <c r="F27" s="74" t="e">
        <f>INDEX(#REF!,MATCH($B$3,#REF!,0),MATCH($A27,#REF!,0))</f>
        <v>#REF!</v>
      </c>
      <c r="G27" s="35">
        <v>0</v>
      </c>
    </row>
    <row r="28" spans="1:7" s="4" customFormat="1" ht="30" customHeight="1">
      <c r="A28" s="29" t="s">
        <v>71</v>
      </c>
      <c r="B28" s="8" t="s">
        <v>72</v>
      </c>
      <c r="C28" s="53" t="s">
        <v>73</v>
      </c>
      <c r="D28" s="59">
        <v>12.7</v>
      </c>
      <c r="E28" s="73"/>
      <c r="F28" s="74" t="e">
        <f>INDEX(#REF!,MATCH($B$3,#REF!,0),MATCH($A28,#REF!,0))</f>
        <v>#REF!</v>
      </c>
      <c r="G28" s="35">
        <v>0</v>
      </c>
    </row>
    <row r="29" spans="1:7" s="4" customFormat="1" ht="30" customHeight="1">
      <c r="A29" s="21" t="s">
        <v>74</v>
      </c>
      <c r="B29" s="8" t="s">
        <v>75</v>
      </c>
      <c r="C29" s="53" t="s">
        <v>76</v>
      </c>
      <c r="D29" s="59">
        <v>9.1999999999999993</v>
      </c>
      <c r="E29" s="73"/>
      <c r="F29" s="74" t="e">
        <f>INDEX(#REF!,MATCH($B$3,#REF!,0),MATCH($A29,#REF!,0))</f>
        <v>#REF!</v>
      </c>
      <c r="G29" s="35">
        <v>0</v>
      </c>
    </row>
    <row r="30" spans="1:7" s="4" customFormat="1" ht="30" customHeight="1">
      <c r="A30" s="27" t="s">
        <v>77</v>
      </c>
      <c r="B30" s="8" t="s">
        <v>78</v>
      </c>
      <c r="C30" s="53" t="s">
        <v>79</v>
      </c>
      <c r="D30" s="59">
        <v>13.2</v>
      </c>
      <c r="E30" s="73"/>
      <c r="F30" s="74" t="e">
        <f>INDEX(#REF!,MATCH($B$3,#REF!,0),MATCH($A30,#REF!,0))</f>
        <v>#REF!</v>
      </c>
      <c r="G30" s="35">
        <v>0</v>
      </c>
    </row>
    <row r="31" spans="1:7" s="4" customFormat="1" ht="30" customHeight="1">
      <c r="A31" s="27" t="s">
        <v>80</v>
      </c>
      <c r="B31" s="8" t="s">
        <v>81</v>
      </c>
      <c r="C31" s="53" t="s">
        <v>82</v>
      </c>
      <c r="D31" s="59">
        <v>6.7</v>
      </c>
      <c r="E31" s="73"/>
      <c r="F31" s="74" t="e">
        <f>INDEX(#REF!,MATCH($B$3,#REF!,0),MATCH($A31,#REF!,0))</f>
        <v>#REF!</v>
      </c>
      <c r="G31" s="35">
        <v>0</v>
      </c>
    </row>
    <row r="32" spans="1:7" s="4" customFormat="1" ht="6" customHeight="1" thickBot="1">
      <c r="A32" s="81"/>
      <c r="B32" s="82"/>
      <c r="C32" s="48"/>
      <c r="D32" s="11"/>
      <c r="E32" s="92"/>
      <c r="F32" s="93"/>
      <c r="G32" s="12"/>
    </row>
    <row r="33" spans="1:10" s="3" customFormat="1" ht="30" customHeight="1" thickBot="1">
      <c r="A33" s="75" t="s">
        <v>83</v>
      </c>
      <c r="B33" s="76"/>
      <c r="C33" s="49"/>
      <c r="D33" s="16">
        <f>SUM(D27:D31)</f>
        <v>44.7</v>
      </c>
      <c r="E33" s="90"/>
      <c r="F33" s="91"/>
      <c r="G33" s="17">
        <f>SUM(G27:G31)</f>
        <v>0</v>
      </c>
    </row>
    <row r="34" spans="1:10" s="3" customFormat="1" ht="5.25" customHeight="1">
      <c r="A34" s="77"/>
      <c r="B34" s="78"/>
      <c r="C34" s="45"/>
      <c r="D34" s="6"/>
      <c r="E34" s="89"/>
      <c r="F34" s="78"/>
      <c r="G34" s="7"/>
    </row>
    <row r="35" spans="1:10" s="3" customFormat="1" ht="30" customHeight="1">
      <c r="A35" s="79" t="s">
        <v>84</v>
      </c>
      <c r="B35" s="80"/>
      <c r="C35" s="50"/>
      <c r="D35" s="20" t="s">
        <v>7</v>
      </c>
      <c r="E35" s="25" t="s">
        <v>8</v>
      </c>
      <c r="F35" s="25" t="s">
        <v>85</v>
      </c>
      <c r="G35" s="42" t="s">
        <v>86</v>
      </c>
    </row>
    <row r="36" spans="1:10" s="4" customFormat="1" ht="30" customHeight="1">
      <c r="A36" s="21" t="s">
        <v>87</v>
      </c>
      <c r="B36" s="39" t="s">
        <v>88</v>
      </c>
      <c r="C36" s="53" t="s">
        <v>89</v>
      </c>
      <c r="D36" s="59">
        <v>6.5</v>
      </c>
      <c r="E36" s="8"/>
      <c r="F36" s="26"/>
      <c r="G36" s="8">
        <f>D36*E36</f>
        <v>0</v>
      </c>
    </row>
    <row r="37" spans="1:10" s="4" customFormat="1" ht="30" customHeight="1">
      <c r="A37" s="31" t="s">
        <v>90</v>
      </c>
      <c r="B37" s="8" t="s">
        <v>91</v>
      </c>
      <c r="C37" s="53" t="s">
        <v>92</v>
      </c>
      <c r="D37" s="59">
        <v>11.5</v>
      </c>
      <c r="E37" s="8"/>
      <c r="F37" s="30" t="e">
        <f>INDEX(#REF!,MATCH($B$3,#REF!,0),MATCH($B37,#REF!,0))</f>
        <v>#REF!</v>
      </c>
      <c r="G37" s="8">
        <f t="shared" ref="G37:G45" si="1">D37*E37</f>
        <v>0</v>
      </c>
    </row>
    <row r="38" spans="1:10" s="4" customFormat="1" ht="30" customHeight="1">
      <c r="A38" s="21" t="s">
        <v>93</v>
      </c>
      <c r="B38" s="8" t="s">
        <v>94</v>
      </c>
      <c r="C38" s="53" t="s">
        <v>95</v>
      </c>
      <c r="D38" s="59">
        <v>23.5</v>
      </c>
      <c r="E38" s="8"/>
      <c r="F38" s="30" t="e">
        <f>INDEX(#REF!,MATCH($B$3,#REF!,0),MATCH($B38,#REF!,0))</f>
        <v>#REF!</v>
      </c>
      <c r="G38" s="8">
        <f t="shared" si="1"/>
        <v>0</v>
      </c>
    </row>
    <row r="39" spans="1:10" s="4" customFormat="1" ht="30" customHeight="1">
      <c r="A39" s="21" t="s">
        <v>96</v>
      </c>
      <c r="B39" s="8" t="s">
        <v>97</v>
      </c>
      <c r="C39" s="53" t="s">
        <v>98</v>
      </c>
      <c r="D39" s="59">
        <v>31.5</v>
      </c>
      <c r="E39" s="8"/>
      <c r="F39" s="8" t="e">
        <f>INDEX(#REF!,MATCH($B$3,#REF!,0),MATCH($B39,#REF!,0))</f>
        <v>#REF!</v>
      </c>
      <c r="G39" s="8">
        <f t="shared" si="1"/>
        <v>0</v>
      </c>
    </row>
    <row r="40" spans="1:10" s="4" customFormat="1" ht="30" customHeight="1">
      <c r="A40" s="21" t="s">
        <v>99</v>
      </c>
      <c r="B40" s="39" t="s">
        <v>100</v>
      </c>
      <c r="C40" s="53" t="s">
        <v>101</v>
      </c>
      <c r="D40" s="59">
        <v>4.3</v>
      </c>
      <c r="E40" s="8"/>
      <c r="F40" s="26"/>
      <c r="G40" s="8">
        <f t="shared" si="1"/>
        <v>0</v>
      </c>
    </row>
    <row r="41" spans="1:10" s="4" customFormat="1" ht="30" customHeight="1">
      <c r="A41" s="21" t="s">
        <v>102</v>
      </c>
      <c r="B41" s="8" t="s">
        <v>103</v>
      </c>
      <c r="C41" s="53" t="s">
        <v>104</v>
      </c>
      <c r="D41" s="59">
        <v>23.6</v>
      </c>
      <c r="E41" s="8"/>
      <c r="F41" s="9">
        <v>0</v>
      </c>
      <c r="G41" s="8">
        <f t="shared" si="1"/>
        <v>0</v>
      </c>
    </row>
    <row r="42" spans="1:10" s="4" customFormat="1" ht="30" customHeight="1">
      <c r="A42" s="21" t="s">
        <v>105</v>
      </c>
      <c r="B42" s="8" t="s">
        <v>106</v>
      </c>
      <c r="C42" s="55" t="s">
        <v>107</v>
      </c>
      <c r="D42" s="61">
        <v>2.8</v>
      </c>
      <c r="E42" s="8"/>
      <c r="F42" s="9">
        <v>0</v>
      </c>
      <c r="G42" s="8">
        <f t="shared" si="1"/>
        <v>0</v>
      </c>
    </row>
    <row r="43" spans="1:10" s="4" customFormat="1" ht="30" customHeight="1">
      <c r="A43" s="21" t="s">
        <v>108</v>
      </c>
      <c r="B43" s="8" t="s">
        <v>109</v>
      </c>
      <c r="C43" s="55" t="s">
        <v>110</v>
      </c>
      <c r="D43" s="61">
        <v>4.2</v>
      </c>
      <c r="E43" s="8"/>
      <c r="F43" s="26"/>
      <c r="G43" s="8">
        <f t="shared" si="1"/>
        <v>0</v>
      </c>
    </row>
    <row r="44" spans="1:10" s="4" customFormat="1" ht="30" customHeight="1">
      <c r="A44" s="56" t="s">
        <v>111</v>
      </c>
      <c r="B44" s="8" t="s">
        <v>112</v>
      </c>
      <c r="C44" s="55" t="s">
        <v>113</v>
      </c>
      <c r="D44" s="61">
        <v>8.5</v>
      </c>
      <c r="E44" s="9"/>
      <c r="F44" s="26"/>
      <c r="G44" s="8">
        <f t="shared" si="1"/>
        <v>0</v>
      </c>
    </row>
    <row r="45" spans="1:10" s="4" customFormat="1" ht="30" customHeight="1" thickBot="1">
      <c r="A45" s="21" t="s">
        <v>114</v>
      </c>
      <c r="B45" s="41" t="s">
        <v>115</v>
      </c>
      <c r="C45" s="55" t="s">
        <v>116</v>
      </c>
      <c r="D45" s="61">
        <v>13.5</v>
      </c>
      <c r="E45" s="11"/>
      <c r="F45" s="26"/>
      <c r="G45" s="8">
        <f t="shared" si="1"/>
        <v>0</v>
      </c>
      <c r="J45" s="5"/>
    </row>
    <row r="46" spans="1:10" s="3" customFormat="1" ht="30" customHeight="1" thickBot="1">
      <c r="A46" s="67" t="s">
        <v>117</v>
      </c>
      <c r="B46" s="68"/>
      <c r="C46" s="33"/>
      <c r="D46" s="22">
        <f>SUM(D36:D45)</f>
        <v>129.9</v>
      </c>
      <c r="E46" s="22"/>
      <c r="F46" s="14"/>
      <c r="G46" s="23">
        <f>SUM(G36:G45)</f>
        <v>0</v>
      </c>
    </row>
    <row r="47" spans="1:10" s="4" customFormat="1" ht="7.5" customHeight="1" thickBot="1">
      <c r="A47" s="69"/>
      <c r="B47" s="70"/>
      <c r="C47" s="2"/>
      <c r="D47" s="5"/>
      <c r="E47" s="5"/>
      <c r="F47" s="5"/>
      <c r="G47" s="5"/>
    </row>
    <row r="48" spans="1:10" s="4" customFormat="1" ht="30" customHeight="1" thickBot="1">
      <c r="A48" s="69" t="s">
        <v>118</v>
      </c>
      <c r="B48" s="70"/>
      <c r="C48" s="2"/>
      <c r="D48" s="37" t="s">
        <v>119</v>
      </c>
      <c r="E48" s="36" t="s">
        <v>86</v>
      </c>
      <c r="F48" s="13" t="s">
        <v>120</v>
      </c>
      <c r="G48" s="24">
        <f>G26+G33+G46</f>
        <v>0</v>
      </c>
    </row>
    <row r="49" spans="1:7" s="4" customFormat="1" ht="30" customHeight="1">
      <c r="A49" s="69" t="s">
        <v>121</v>
      </c>
      <c r="B49" s="70"/>
      <c r="C49" s="2"/>
      <c r="D49" s="5"/>
      <c r="E49" s="5"/>
      <c r="F49" s="5"/>
      <c r="G49" s="5"/>
    </row>
    <row r="50" spans="1:7" ht="30" customHeight="1">
      <c r="A50" s="64" t="s">
        <v>122</v>
      </c>
      <c r="B50" s="65"/>
      <c r="C50" s="65"/>
      <c r="D50" s="65"/>
      <c r="E50" s="65"/>
      <c r="F50" s="65"/>
      <c r="G50" s="65"/>
    </row>
    <row r="51" spans="1:7" ht="18" customHeight="1">
      <c r="A51" s="38" t="s">
        <v>86</v>
      </c>
      <c r="F51" s="66"/>
      <c r="G51" s="66"/>
    </row>
    <row r="52" spans="1:7" ht="18" customHeight="1">
      <c r="F52" s="66"/>
      <c r="G52" s="66"/>
    </row>
    <row r="53" spans="1:7" ht="18" customHeight="1">
      <c r="F53" s="66"/>
      <c r="G53" s="66"/>
    </row>
    <row r="54" spans="1:7" ht="18" customHeight="1">
      <c r="F54" s="66"/>
      <c r="G54" s="66"/>
    </row>
    <row r="55" spans="1:7" ht="18" customHeight="1"/>
    <row r="56" spans="1:7" ht="18" customHeight="1"/>
    <row r="57" spans="1:7" ht="18" customHeight="1"/>
    <row r="58" spans="1:7" ht="18" customHeight="1"/>
    <row r="59" spans="1:7" ht="18" customHeight="1"/>
    <row r="60" spans="1:7" ht="18" customHeight="1"/>
    <row r="61" spans="1:7" ht="18" customHeight="1"/>
    <row r="62" spans="1:7" ht="18" customHeight="1"/>
    <row r="63" spans="1:7" ht="18" customHeight="1"/>
    <row r="64" spans="1:7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mergeCells count="44">
    <mergeCell ref="E1:G1"/>
    <mergeCell ref="A3:B3"/>
    <mergeCell ref="E24:F24"/>
    <mergeCell ref="E34:F34"/>
    <mergeCell ref="E33:F33"/>
    <mergeCell ref="E25:F25"/>
    <mergeCell ref="E27:F27"/>
    <mergeCell ref="E26:F26"/>
    <mergeCell ref="E28:F28"/>
    <mergeCell ref="E10:F10"/>
    <mergeCell ref="E32:F32"/>
    <mergeCell ref="E15:F15"/>
    <mergeCell ref="E16:F16"/>
    <mergeCell ref="E17:F17"/>
    <mergeCell ref="E18:F18"/>
    <mergeCell ref="E29:F29"/>
    <mergeCell ref="E30:F30"/>
    <mergeCell ref="E31:F31"/>
    <mergeCell ref="E23:F23"/>
    <mergeCell ref="E7:F7"/>
    <mergeCell ref="E11:F11"/>
    <mergeCell ref="E8:F8"/>
    <mergeCell ref="E9:F9"/>
    <mergeCell ref="E12:F12"/>
    <mergeCell ref="E13:F13"/>
    <mergeCell ref="E14:F14"/>
    <mergeCell ref="E21:F21"/>
    <mergeCell ref="E22:F22"/>
    <mergeCell ref="E3:G3"/>
    <mergeCell ref="A50:G50"/>
    <mergeCell ref="F51:G54"/>
    <mergeCell ref="A46:B46"/>
    <mergeCell ref="A47:B47"/>
    <mergeCell ref="A48:B48"/>
    <mergeCell ref="A49:B49"/>
    <mergeCell ref="E5:F5"/>
    <mergeCell ref="E6:F6"/>
    <mergeCell ref="A33:B33"/>
    <mergeCell ref="A34:B34"/>
    <mergeCell ref="A35:B35"/>
    <mergeCell ref="A32:B32"/>
    <mergeCell ref="A25:B25"/>
    <mergeCell ref="A26:B26"/>
    <mergeCell ref="E20:F20"/>
  </mergeCells>
  <conditionalFormatting sqref="F37:F38">
    <cfRule type="cellIs" dxfId="0" priority="1" stopIfTrue="1" operator="equal">
      <formula>POLO_MATEN</formula>
    </cfRule>
  </conditionalFormatting>
  <pageMargins left="0.35433070866141736" right="0.35433070866141736" top="0.39370078740157483" bottom="0.59055118110236227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5" sqref="C5"/>
    </sheetView>
  </sheetViews>
  <sheetFormatPr defaultRowHeight="12.75"/>
  <cols>
    <col min="1" max="1" width="36.5703125" customWidth="1"/>
  </cols>
  <sheetData>
    <row r="1" spans="1:1" ht="30" customHeight="1">
      <c r="A1" s="43" t="s">
        <v>123</v>
      </c>
    </row>
    <row r="2" spans="1:1" ht="30" customHeight="1">
      <c r="A2" s="44" t="s">
        <v>124</v>
      </c>
    </row>
    <row r="3" spans="1:1" ht="30" customHeight="1">
      <c r="A3" s="44" t="s">
        <v>125</v>
      </c>
    </row>
    <row r="4" spans="1:1" ht="30" customHeight="1">
      <c r="A4" s="44" t="s">
        <v>126</v>
      </c>
    </row>
    <row r="5" spans="1:1" ht="30" customHeight="1">
      <c r="A5" s="44" t="s">
        <v>127</v>
      </c>
    </row>
    <row r="6" spans="1:1" ht="30" customHeight="1">
      <c r="A6" s="44" t="s">
        <v>128</v>
      </c>
    </row>
    <row r="7" spans="1:1" ht="30" customHeight="1">
      <c r="A7" s="44" t="s">
        <v>129</v>
      </c>
    </row>
    <row r="8" spans="1:1" ht="30" customHeight="1">
      <c r="A8" s="44" t="s">
        <v>130</v>
      </c>
    </row>
    <row r="9" spans="1:1" ht="30" customHeight="1">
      <c r="A9" s="44" t="s">
        <v>131</v>
      </c>
    </row>
    <row r="10" spans="1:1" ht="30" customHeight="1">
      <c r="A10" s="44" t="s">
        <v>132</v>
      </c>
    </row>
    <row r="11" spans="1:1" ht="30" customHeight="1">
      <c r="A11" s="44" t="s">
        <v>133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4001CD9700244CBD735EE654A07E61" ma:contentTypeVersion="11" ma:contentTypeDescription="Een nieuw document maken." ma:contentTypeScope="" ma:versionID="99df2bdb47a5ed7cb034489fe81aa140">
  <xsd:schema xmlns:xsd="http://www.w3.org/2001/XMLSchema" xmlns:xs="http://www.w3.org/2001/XMLSchema" xmlns:p="http://schemas.microsoft.com/office/2006/metadata/properties" xmlns:ns3="b4e990bb-c704-4284-a121-7122a1add69d" xmlns:ns4="de481e04-59ee-47a1-9c59-d6f3f6b26b10" targetNamespace="http://schemas.microsoft.com/office/2006/metadata/properties" ma:root="true" ma:fieldsID="bbac6f8e2fb4e2082895de7ed5d87709" ns3:_="" ns4:_="">
    <xsd:import namespace="b4e990bb-c704-4284-a121-7122a1add69d"/>
    <xsd:import namespace="de481e04-59ee-47a1-9c59-d6f3f6b26b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990bb-c704-4284-a121-7122a1add6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81e04-59ee-47a1-9c59-d6f3f6b26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084F6-3ABA-40E3-B449-B51E3FD5EE0C}"/>
</file>

<file path=customXml/itemProps2.xml><?xml version="1.0" encoding="utf-8"?>
<ds:datastoreItem xmlns:ds="http://schemas.openxmlformats.org/officeDocument/2006/customXml" ds:itemID="{F826915D-B11B-477A-9AA3-26294399639E}"/>
</file>

<file path=customXml/itemProps3.xml><?xml version="1.0" encoding="utf-8"?>
<ds:datastoreItem xmlns:ds="http://schemas.openxmlformats.org/officeDocument/2006/customXml" ds:itemID="{0D439871-DED9-4FD9-9C92-C0BBAB210E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Naam van het bedrijf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GRUYAERT Marino (Prizma - Onderhoud Campus VTI)</cp:lastModifiedBy>
  <cp:revision/>
  <dcterms:created xsi:type="dcterms:W3CDTF">2013-09-15T14:57:15Z</dcterms:created>
  <dcterms:modified xsi:type="dcterms:W3CDTF">2023-10-02T11:31:18Z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0x0101002B4001CD9700244CBD735EE654A07E61</vt:lpwstr>
  </property>
</Properties>
</file>