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izma8870-my.sharepoint.com/personal/marino_gruyaert_prizma_be/Documents/lijst gereedschappen en pbm/lijsten Centraal Magazijn/lijsten 2023-2024/mechanica/"/>
    </mc:Choice>
  </mc:AlternateContent>
  <xr:revisionPtr revIDLastSave="0" documentId="8_{691C5A41-D4A6-4308-B1A2-7828316BC9EB}" xr6:coauthVersionLast="47" xr6:coauthVersionMax="47" xr10:uidLastSave="{00000000-0000-0000-0000-000000000000}"/>
  <bookViews>
    <workbookView xWindow="-120" yWindow="-120" windowWidth="20730" windowHeight="11160" tabRatio="565" xr2:uid="{00000000-000D-0000-FFFF-FFFF00000000}"/>
  </bookViews>
  <sheets>
    <sheet name="GEREEDSCHAPSLIJST LEERLINGEN" sheetId="63" r:id="rId1"/>
  </sheets>
  <definedNames>
    <definedName name="MONTAGEHANDSCHOENEN_MATEN">#REF!</definedName>
    <definedName name="namen">#REF!</definedName>
    <definedName name="POLO">#REF!</definedName>
    <definedName name="POLO_MATEN">#REF!</definedName>
    <definedName name="SWEATER_MATEN">#REF!</definedName>
    <definedName name="VEILIGHEIDSSCHOENEN_MATEN">#REF!</definedName>
    <definedName name="WERKBROEK_MATE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63" l="1"/>
  <c r="F25" i="63"/>
  <c r="F16" i="63"/>
  <c r="F15" i="63"/>
  <c r="F6" i="63" l="1"/>
  <c r="F7" i="63"/>
  <c r="F8" i="63"/>
  <c r="F9" i="63"/>
  <c r="F10" i="63"/>
  <c r="F11" i="63"/>
  <c r="F38" i="63"/>
  <c r="D39" i="63"/>
  <c r="D49" i="63"/>
  <c r="F48" i="63"/>
  <c r="F47" i="63"/>
  <c r="F46" i="63"/>
  <c r="F45" i="63"/>
  <c r="F43" i="63"/>
  <c r="F44" i="63"/>
  <c r="F42" i="63"/>
  <c r="F41" i="63"/>
  <c r="F37" i="63"/>
  <c r="F36" i="63"/>
  <c r="F33" i="63"/>
  <c r="F32" i="63"/>
  <c r="F49" i="63" l="1"/>
  <c r="F51" i="63" s="1"/>
  <c r="F39" i="63"/>
  <c r="F34" i="63"/>
  <c r="D34" i="63" l="1"/>
  <c r="D29" i="63"/>
  <c r="F26" i="63" l="1"/>
  <c r="F28" i="63"/>
  <c r="F27" i="63"/>
  <c r="F21" i="63"/>
  <c r="F20" i="63"/>
  <c r="F19" i="63"/>
  <c r="F18" i="63"/>
  <c r="F17" i="63"/>
  <c r="F14" i="63"/>
  <c r="F13" i="63"/>
  <c r="F12" i="63"/>
  <c r="D22" i="63"/>
  <c r="F29" i="63" l="1"/>
  <c r="F22" i="63"/>
</calcChain>
</file>

<file path=xl/sharedStrings.xml><?xml version="1.0" encoding="utf-8"?>
<sst xmlns="http://schemas.openxmlformats.org/spreadsheetml/2006/main" count="137" uniqueCount="123">
  <si>
    <t>GEREEDSCHAPSLIJST:  ME</t>
  </si>
  <si>
    <t>2023-2024</t>
  </si>
  <si>
    <t>NAAM :</t>
  </si>
  <si>
    <t xml:space="preserve"> Klas : </t>
  </si>
  <si>
    <t>Gereedschap</t>
  </si>
  <si>
    <t>Artikelnummer</t>
  </si>
  <si>
    <t>Barcodes</t>
  </si>
  <si>
    <t>€</t>
  </si>
  <si>
    <t>Aantal</t>
  </si>
  <si>
    <t>totaal (€)</t>
  </si>
  <si>
    <t>koffer mechanica</t>
  </si>
  <si>
    <t>04.001.KOFMECH001</t>
  </si>
  <si>
    <t>ìç-+3~  è7`î</t>
  </si>
  <si>
    <t>inbussleutelset</t>
  </si>
  <si>
    <t>04.001.INBUSSET01</t>
  </si>
  <si>
    <t>ìç-+3y* è2Vî</t>
  </si>
  <si>
    <t>maatlat inox 200 mm</t>
  </si>
  <si>
    <t>04.001.MLATI200MM</t>
  </si>
  <si>
    <t>ìç-+3,N è9Sî</t>
  </si>
  <si>
    <t>puntslag</t>
  </si>
  <si>
    <t>04.001.PUNTSLAG01</t>
  </si>
  <si>
    <t>ìç-+3-m è0Zî</t>
  </si>
  <si>
    <t>traceernaald zeskant</t>
  </si>
  <si>
    <t>04.001.TRANA6K001</t>
  </si>
  <si>
    <t>ìç-+31= è7[î</t>
  </si>
  <si>
    <t>schuifmaat 150 mm</t>
  </si>
  <si>
    <t>04.001.SCHM150MM6</t>
  </si>
  <si>
    <t>ìç-+3.) è8Dî</t>
  </si>
  <si>
    <t>handschoenen las blauw</t>
  </si>
  <si>
    <t>99.004.10LASBLA10</t>
  </si>
  <si>
    <t>ìç-+3*^ è5éî</t>
  </si>
  <si>
    <t>handschoenen las TIG</t>
  </si>
  <si>
    <t>99.004.10LASTIG10</t>
  </si>
  <si>
    <t>ìç-+3*_ è2pî</t>
  </si>
  <si>
    <t>spatruit SPEEDGLAS laskap</t>
  </si>
  <si>
    <t>04.001.SPRSPGLA3M</t>
  </si>
  <si>
    <t>ìç-+3/6 è4sî</t>
  </si>
  <si>
    <t>spatruit ECLIPSE III + 3S (BINNEN)</t>
  </si>
  <si>
    <t>04.001.SPRECLIBIN</t>
  </si>
  <si>
    <t>ìç^7D\  è0Aî</t>
  </si>
  <si>
    <t>spatruit ECLIPSE III + 3S (BUITEN)</t>
  </si>
  <si>
    <t>04.001.SPRECLIBUI</t>
  </si>
  <si>
    <t>ìç^7D[  è4`î</t>
  </si>
  <si>
    <t>A-waarde plaatje</t>
  </si>
  <si>
    <t>04.001.AWAARPL001</t>
  </si>
  <si>
    <t>ìç&gt;J"@H è8^î</t>
  </si>
  <si>
    <t>marker (50N)</t>
  </si>
  <si>
    <t>04.001.MARKER050N</t>
  </si>
  <si>
    <t>ìç-+3,[ è9:î</t>
  </si>
  <si>
    <t xml:space="preserve">rolmeter 5 m </t>
  </si>
  <si>
    <t xml:space="preserve"> 04.001.ROLM005M01</t>
  </si>
  <si>
    <t>ìçã6CL  è4Pî</t>
  </si>
  <si>
    <t>hangslot (abus55/40)</t>
  </si>
  <si>
    <t>10.009.HANGS55X40</t>
  </si>
  <si>
    <t>ìç&lt;r"az è4|î</t>
  </si>
  <si>
    <t>kniptang</t>
  </si>
  <si>
    <t>04.001.TAKNI40160</t>
  </si>
  <si>
    <t>ìç/+33* è3:î</t>
  </si>
  <si>
    <t>Persoonlijke beschermingsmiddelen (PBM) vanaf 3e jaar</t>
  </si>
  <si>
    <t>aantal</t>
  </si>
  <si>
    <r>
      <t xml:space="preserve">Sweater (zwart)            </t>
    </r>
    <r>
      <rPr>
        <b/>
        <u/>
        <sz val="9"/>
        <rFont val="Arial"/>
        <family val="2"/>
      </rPr>
      <t>MAAT:       _</t>
    </r>
  </si>
  <si>
    <t>99.004.02ZWART</t>
  </si>
  <si>
    <t>ìç6^-?z è5&amp;î</t>
  </si>
  <si>
    <r>
      <t xml:space="preserve">polo (zwart)                  </t>
    </r>
    <r>
      <rPr>
        <b/>
        <u/>
        <sz val="9"/>
        <rFont val="Arial"/>
        <family val="2"/>
      </rPr>
      <t xml:space="preserve">MAAT:            </t>
    </r>
  </si>
  <si>
    <t xml:space="preserve"> 99.004.01ZWART</t>
  </si>
  <si>
    <t>ìç6^-?\ è8[î</t>
  </si>
  <si>
    <r>
      <t xml:space="preserve">Lassweater (mblauw) </t>
    </r>
    <r>
      <rPr>
        <b/>
        <u/>
        <sz val="9"/>
        <rFont val="Arial"/>
        <family val="2"/>
      </rPr>
      <t>MAAT:       _</t>
    </r>
  </si>
  <si>
    <t>99.004.01LSWZW</t>
  </si>
  <si>
    <t>ìç1,A`z è2`î</t>
  </si>
  <si>
    <r>
      <t xml:space="preserve">werkbroek (zwart)       </t>
    </r>
    <r>
      <rPr>
        <b/>
        <u/>
        <sz val="9"/>
        <rFont val="Arial"/>
        <family val="2"/>
      </rPr>
      <t xml:space="preserve">MAAT:            </t>
    </r>
  </si>
  <si>
    <t xml:space="preserve"> 99.004.03ZWART</t>
  </si>
  <si>
    <t>ìç6^-@z è2wî</t>
  </si>
  <si>
    <r>
      <t xml:space="preserve">lasschoenen                </t>
    </r>
    <r>
      <rPr>
        <b/>
        <u/>
        <sz val="9"/>
        <rFont val="Arial"/>
        <family val="2"/>
      </rPr>
      <t xml:space="preserve">MAAT:           </t>
    </r>
  </si>
  <si>
    <t>99.004.05LAS</t>
  </si>
  <si>
    <t>ìç6^-@p è3Dî</t>
  </si>
  <si>
    <t>kostprijs PBM</t>
  </si>
  <si>
    <t>Persoonlijke beschermingsmiddelen (PBM) 4e jaar</t>
  </si>
  <si>
    <r>
      <t xml:space="preserve">lasvest                          </t>
    </r>
    <r>
      <rPr>
        <b/>
        <u/>
        <sz val="9"/>
        <rFont val="Arial"/>
        <family val="2"/>
      </rPr>
      <t xml:space="preserve">MAAT:           </t>
    </r>
  </si>
  <si>
    <t>99.004.04LASVE</t>
  </si>
  <si>
    <t>ìç6^-@\ è5Eî</t>
  </si>
  <si>
    <r>
      <t xml:space="preserve">lasbroek                       </t>
    </r>
    <r>
      <rPr>
        <b/>
        <u/>
        <sz val="9"/>
        <rFont val="Arial"/>
        <family val="2"/>
      </rPr>
      <t xml:space="preserve">MAAT:           </t>
    </r>
  </si>
  <si>
    <t>99.004.03LASBR</t>
  </si>
  <si>
    <t>ìç6^-@f è4xî</t>
  </si>
  <si>
    <t>Persoonlijke beschermingsmiddelen kledij (PBM) Optioneel</t>
  </si>
  <si>
    <r>
      <t xml:space="preserve">Laspolo (zwart)           </t>
    </r>
    <r>
      <rPr>
        <b/>
        <u/>
        <sz val="9"/>
        <rFont val="Arial"/>
        <family val="2"/>
      </rPr>
      <t xml:space="preserve">MAAT:            </t>
    </r>
  </si>
  <si>
    <t>99.004.01LAPZW</t>
  </si>
  <si>
    <t>ìç@6Bq  è7;î</t>
  </si>
  <si>
    <t>baseballpet VTI</t>
  </si>
  <si>
    <t>99.004.09BBPET001</t>
  </si>
  <si>
    <t>ìç}46i  è6Nî</t>
  </si>
  <si>
    <t>muts VTI</t>
  </si>
  <si>
    <t>99.004.09MUTS001</t>
  </si>
  <si>
    <t>ìç6@7U4 è6cî</t>
  </si>
  <si>
    <t>Persoonlijke beschermingsmiddelen kledij (PBM) 5e jaar</t>
  </si>
  <si>
    <t>veiligheidsbril</t>
  </si>
  <si>
    <t>99.004.07VBRLLNGR</t>
  </si>
  <si>
    <t>ìç-+31R è1&lt;î</t>
  </si>
  <si>
    <t>handschoenen snijbestendig M09</t>
  </si>
  <si>
    <t>99.004.10HANSBM09</t>
  </si>
  <si>
    <t>ìç-+3.h è2Sî</t>
  </si>
  <si>
    <t>handschoenen snijbestendig M11</t>
  </si>
  <si>
    <t>99.004.10HANSBM11</t>
  </si>
  <si>
    <t>ìç-+3.g è5hî</t>
  </si>
  <si>
    <t>handschoenen montage L</t>
  </si>
  <si>
    <t>99.004.10HANMTM11</t>
  </si>
  <si>
    <t>ìç-+3,v è5Qî</t>
  </si>
  <si>
    <t>vervangdopjes oorbeugel (2 stuks)</t>
  </si>
  <si>
    <t>99.004.08VDOPOORB</t>
  </si>
  <si>
    <t>ìç-+3-&amp; è0Lî</t>
  </si>
  <si>
    <t>Overzet Veiligheidsbril</t>
  </si>
  <si>
    <t>99.004.07OVZEBRIL</t>
  </si>
  <si>
    <t>ìç-+3-5 è3Zî</t>
  </si>
  <si>
    <t>stofmasker</t>
  </si>
  <si>
    <t>99.004.12STOFM001</t>
  </si>
  <si>
    <t>ìç-+30R è4Rî</t>
  </si>
  <si>
    <t>oorbeugel</t>
  </si>
  <si>
    <t>99.004.08OORBEUG1</t>
  </si>
  <si>
    <t>ìç-+3-% è3aî</t>
  </si>
  <si>
    <t>* verplichte aankoop op school</t>
  </si>
  <si>
    <t>Totaal :</t>
  </si>
  <si>
    <t>** niet verplicht</t>
  </si>
  <si>
    <t>Datum :</t>
  </si>
  <si>
    <t>Verantwoordelijke VTI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</si>
</sst>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#,##0.00\ &quot;€&quot;"/>
    <numFmt numFmtId="168" formatCode="#,##0.00_ ;[Red]\-#,##0.00\ "/>
  </numFmts>
  <fonts count="1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omic Sans MS"/>
      <family val="4"/>
    </font>
    <font>
      <b/>
      <sz val="15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0" tint="-0.14999847407452621"/>
      <name val="Arial"/>
      <family val="2"/>
    </font>
    <font>
      <sz val="12"/>
      <name val="CCode128_S3_T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49" fontId="8" fillId="2" borderId="13" xfId="0" applyNumberFormat="1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1" fontId="3" fillId="2" borderId="6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" fontId="10" fillId="0" borderId="13" xfId="0" applyNumberFormat="1" applyFont="1" applyBorder="1" applyAlignment="1">
      <alignment horizontal="center" vertical="top"/>
    </xf>
    <xf numFmtId="1" fontId="10" fillId="0" borderId="0" xfId="0" applyNumberFormat="1" applyFont="1" applyAlignment="1">
      <alignment horizontal="center" vertical="top"/>
    </xf>
    <xf numFmtId="1" fontId="10" fillId="0" borderId="18" xfId="0" applyNumberFormat="1" applyFont="1" applyBorder="1" applyAlignment="1">
      <alignment horizontal="center" vertical="top"/>
    </xf>
    <xf numFmtId="1" fontId="10" fillId="0" borderId="19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" fontId="4" fillId="2" borderId="26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" fillId="0" borderId="12" xfId="0" quotePrefix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3" fillId="2" borderId="16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</cellXfs>
  <cellStyles count="1">
    <cellStyle name="Standaard" xfId="0" builtinId="0"/>
  </cellStyles>
  <dxfs count="1">
    <dxf>
      <numFmt numFmtId="169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53</xdr:row>
      <xdr:rowOff>66675</xdr:rowOff>
    </xdr:from>
    <xdr:to>
      <xdr:col>4</xdr:col>
      <xdr:colOff>190500</xdr:colOff>
      <xdr:row>56</xdr:row>
      <xdr:rowOff>209550</xdr:rowOff>
    </xdr:to>
    <xdr:pic>
      <xdr:nvPicPr>
        <xdr:cNvPr id="6362" name="Afbeelding 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74" t="38774" r="29807"/>
        <a:stretch>
          <a:fillRect/>
        </a:stretch>
      </xdr:blipFill>
      <xdr:spPr bwMode="auto">
        <a:xfrm>
          <a:off x="4105275" y="14925675"/>
          <a:ext cx="1047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1377123E-0662-4475-A2E2-05A54F3CE33C}">
  <we:reference id="wa103992993" version="1.2.0.0" store="nl-NL" storeType="OMEX"/>
  <we:alternateReferences>
    <we:reference id="wa103992993" version="1.2.0.0" store="wa103992993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4"/>
  <sheetViews>
    <sheetView tabSelected="1" showWhiteSpace="0" view="pageLayout" topLeftCell="A40" zoomScaleNormal="60" workbookViewId="0">
      <selection activeCell="D51" sqref="D51:E51"/>
    </sheetView>
  </sheetViews>
  <sheetFormatPr defaultRowHeight="21.95" customHeight="1"/>
  <cols>
    <col min="1" max="1" width="27.140625" style="2" customWidth="1"/>
    <col min="2" max="2" width="19.140625" style="2" customWidth="1"/>
    <col min="3" max="3" width="20.28515625" style="2" customWidth="1"/>
    <col min="4" max="4" width="7.85546875" style="1" customWidth="1"/>
    <col min="5" max="5" width="6.28515625" style="1" customWidth="1"/>
    <col min="6" max="6" width="7.140625" style="1" customWidth="1"/>
    <col min="7" max="16384" width="9.140625" style="2"/>
  </cols>
  <sheetData>
    <row r="1" spans="1:6" ht="21.95" customHeight="1">
      <c r="A1" s="84" t="s">
        <v>0</v>
      </c>
      <c r="B1" s="84"/>
      <c r="C1" s="83" t="s">
        <v>1</v>
      </c>
      <c r="D1" s="83"/>
      <c r="E1" s="83"/>
      <c r="F1" s="83"/>
    </row>
    <row r="2" spans="1:6" ht="5.0999999999999996" customHeight="1"/>
    <row r="3" spans="1:6" s="3" customFormat="1" ht="28.35" customHeight="1">
      <c r="A3" s="13" t="s">
        <v>2</v>
      </c>
      <c r="B3" s="25"/>
      <c r="C3" s="25"/>
      <c r="D3" s="24"/>
      <c r="E3" s="14" t="s">
        <v>3</v>
      </c>
      <c r="F3" s="26"/>
    </row>
    <row r="4" spans="1:6" s="4" customFormat="1" ht="6" customHeight="1" thickBot="1">
      <c r="A4" s="28"/>
      <c r="D4" s="5"/>
      <c r="E4" s="5"/>
      <c r="F4" s="5"/>
    </row>
    <row r="5" spans="1:6" s="3" customFormat="1" ht="28.35" customHeight="1">
      <c r="A5" s="29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6" t="s">
        <v>9</v>
      </c>
    </row>
    <row r="6" spans="1:6" s="4" customFormat="1" ht="28.35" customHeight="1">
      <c r="A6" s="21" t="s">
        <v>10</v>
      </c>
      <c r="B6" s="6" t="s">
        <v>11</v>
      </c>
      <c r="C6" s="41" t="s">
        <v>12</v>
      </c>
      <c r="D6" s="69">
        <v>13.5</v>
      </c>
      <c r="E6" s="6"/>
      <c r="F6" s="7">
        <f>D6*E6</f>
        <v>0</v>
      </c>
    </row>
    <row r="7" spans="1:6" s="4" customFormat="1" ht="28.35" customHeight="1">
      <c r="A7" s="21" t="s">
        <v>13</v>
      </c>
      <c r="B7" s="6" t="s">
        <v>14</v>
      </c>
      <c r="C7" s="42" t="s">
        <v>15</v>
      </c>
      <c r="D7" s="69">
        <v>3.9</v>
      </c>
      <c r="E7" s="6"/>
      <c r="F7" s="7">
        <f t="shared" ref="F7:F21" si="0">D7*E7</f>
        <v>0</v>
      </c>
    </row>
    <row r="8" spans="1:6" s="4" customFormat="1" ht="28.35" customHeight="1">
      <c r="A8" s="21" t="s">
        <v>16</v>
      </c>
      <c r="B8" s="6" t="s">
        <v>17</v>
      </c>
      <c r="C8" s="41" t="s">
        <v>18</v>
      </c>
      <c r="D8" s="69">
        <v>1.1000000000000001</v>
      </c>
      <c r="E8" s="6"/>
      <c r="F8" s="7">
        <f t="shared" si="0"/>
        <v>0</v>
      </c>
    </row>
    <row r="9" spans="1:6" s="4" customFormat="1" ht="28.35" customHeight="1">
      <c r="A9" s="21" t="s">
        <v>19</v>
      </c>
      <c r="B9" s="6" t="s">
        <v>20</v>
      </c>
      <c r="C9" s="41" t="s">
        <v>21</v>
      </c>
      <c r="D9" s="69">
        <v>1.4</v>
      </c>
      <c r="E9" s="6"/>
      <c r="F9" s="7">
        <f t="shared" si="0"/>
        <v>0</v>
      </c>
    </row>
    <row r="10" spans="1:6" s="4" customFormat="1" ht="28.35" customHeight="1">
      <c r="A10" s="21" t="s">
        <v>22</v>
      </c>
      <c r="B10" s="6" t="s">
        <v>23</v>
      </c>
      <c r="C10" s="41" t="s">
        <v>24</v>
      </c>
      <c r="D10" s="69">
        <v>1.9</v>
      </c>
      <c r="E10" s="6"/>
      <c r="F10" s="7">
        <f t="shared" si="0"/>
        <v>0</v>
      </c>
    </row>
    <row r="11" spans="1:6" s="4" customFormat="1" ht="28.35" customHeight="1">
      <c r="A11" s="21" t="s">
        <v>25</v>
      </c>
      <c r="B11" s="6" t="s">
        <v>26</v>
      </c>
      <c r="C11" s="41" t="s">
        <v>27</v>
      </c>
      <c r="D11" s="69">
        <v>17.7</v>
      </c>
      <c r="E11" s="6"/>
      <c r="F11" s="7">
        <f t="shared" si="0"/>
        <v>0</v>
      </c>
    </row>
    <row r="12" spans="1:6" s="4" customFormat="1" ht="28.35" customHeight="1">
      <c r="A12" s="21" t="s">
        <v>28</v>
      </c>
      <c r="B12" s="6" t="s">
        <v>29</v>
      </c>
      <c r="C12" s="41" t="s">
        <v>30</v>
      </c>
      <c r="D12" s="69">
        <v>6.4</v>
      </c>
      <c r="E12" s="6"/>
      <c r="F12" s="7">
        <f t="shared" si="0"/>
        <v>0</v>
      </c>
    </row>
    <row r="13" spans="1:6" s="4" customFormat="1" ht="28.35" customHeight="1">
      <c r="A13" s="21" t="s">
        <v>31</v>
      </c>
      <c r="B13" s="6" t="s">
        <v>32</v>
      </c>
      <c r="C13" s="41" t="s">
        <v>33</v>
      </c>
      <c r="D13" s="69">
        <v>4.9000000000000004</v>
      </c>
      <c r="E13" s="6"/>
      <c r="F13" s="7">
        <f t="shared" si="0"/>
        <v>0</v>
      </c>
    </row>
    <row r="14" spans="1:6" s="4" customFormat="1" ht="28.35" customHeight="1">
      <c r="A14" s="21" t="s">
        <v>34</v>
      </c>
      <c r="B14" s="6" t="s">
        <v>35</v>
      </c>
      <c r="C14" s="41" t="s">
        <v>36</v>
      </c>
      <c r="D14" s="69">
        <v>3.1</v>
      </c>
      <c r="E14" s="6"/>
      <c r="F14" s="7">
        <f t="shared" si="0"/>
        <v>0</v>
      </c>
    </row>
    <row r="15" spans="1:6" s="4" customFormat="1" ht="28.35" customHeight="1">
      <c r="A15" s="21" t="s">
        <v>37</v>
      </c>
      <c r="B15" s="6" t="s">
        <v>38</v>
      </c>
      <c r="C15" s="41" t="s">
        <v>39</v>
      </c>
      <c r="D15" s="69">
        <v>2.5</v>
      </c>
      <c r="E15" s="6"/>
      <c r="F15" s="7">
        <f t="shared" si="0"/>
        <v>0</v>
      </c>
    </row>
    <row r="16" spans="1:6" s="4" customFormat="1" ht="28.35" customHeight="1">
      <c r="A16" s="21" t="s">
        <v>40</v>
      </c>
      <c r="B16" s="6" t="s">
        <v>41</v>
      </c>
      <c r="C16" s="41" t="s">
        <v>42</v>
      </c>
      <c r="D16" s="69">
        <v>3.8</v>
      </c>
      <c r="E16" s="6"/>
      <c r="F16" s="7">
        <f t="shared" si="0"/>
        <v>0</v>
      </c>
    </row>
    <row r="17" spans="1:6" s="4" customFormat="1" ht="28.35" customHeight="1">
      <c r="A17" s="21" t="s">
        <v>43</v>
      </c>
      <c r="B17" s="6" t="s">
        <v>44</v>
      </c>
      <c r="C17" s="41" t="s">
        <v>45</v>
      </c>
      <c r="D17" s="69">
        <v>3.5</v>
      </c>
      <c r="E17" s="6"/>
      <c r="F17" s="7">
        <f t="shared" si="0"/>
        <v>0</v>
      </c>
    </row>
    <row r="18" spans="1:6" s="4" customFormat="1" ht="28.35" customHeight="1">
      <c r="A18" s="21" t="s">
        <v>46</v>
      </c>
      <c r="B18" s="6" t="s">
        <v>47</v>
      </c>
      <c r="C18" s="41" t="s">
        <v>48</v>
      </c>
      <c r="D18" s="69">
        <v>2.5</v>
      </c>
      <c r="E18" s="6"/>
      <c r="F18" s="7">
        <f t="shared" si="0"/>
        <v>0</v>
      </c>
    </row>
    <row r="19" spans="1:6" s="4" customFormat="1" ht="28.35" customHeight="1">
      <c r="A19" s="21" t="s">
        <v>49</v>
      </c>
      <c r="B19" s="45" t="s">
        <v>50</v>
      </c>
      <c r="C19" s="41" t="s">
        <v>51</v>
      </c>
      <c r="D19" s="69">
        <v>2.6</v>
      </c>
      <c r="E19" s="6"/>
      <c r="F19" s="7">
        <f t="shared" si="0"/>
        <v>0</v>
      </c>
    </row>
    <row r="20" spans="1:6" s="4" customFormat="1" ht="28.35" customHeight="1">
      <c r="A20" s="21" t="s">
        <v>52</v>
      </c>
      <c r="B20" s="6" t="s">
        <v>53</v>
      </c>
      <c r="C20" s="41" t="s">
        <v>54</v>
      </c>
      <c r="D20" s="69">
        <v>6.7</v>
      </c>
      <c r="E20" s="6"/>
      <c r="F20" s="7">
        <f t="shared" si="0"/>
        <v>0</v>
      </c>
    </row>
    <row r="21" spans="1:6" s="4" customFormat="1" ht="28.35" customHeight="1" thickBot="1">
      <c r="A21" s="21" t="s">
        <v>55</v>
      </c>
      <c r="B21" s="6" t="s">
        <v>56</v>
      </c>
      <c r="C21" s="41" t="s">
        <v>57</v>
      </c>
      <c r="D21" s="69">
        <v>15</v>
      </c>
      <c r="E21" s="6"/>
      <c r="F21" s="7">
        <f t="shared" si="0"/>
        <v>0</v>
      </c>
    </row>
    <row r="22" spans="1:6" s="4" customFormat="1" ht="28.35" customHeight="1" thickBot="1">
      <c r="A22" s="30"/>
      <c r="B22" s="27"/>
      <c r="C22" s="31"/>
      <c r="D22" s="11">
        <f>SUM(D6:D21)</f>
        <v>90.499999999999986</v>
      </c>
      <c r="E22" s="11"/>
      <c r="F22" s="12">
        <f>SUM(F6:F21)</f>
        <v>0</v>
      </c>
    </row>
    <row r="23" spans="1:6" s="4" customFormat="1" ht="28.35" customHeight="1">
      <c r="A23" s="87" t="s">
        <v>58</v>
      </c>
      <c r="B23" s="88"/>
      <c r="C23" s="32"/>
      <c r="D23" s="17" t="s">
        <v>7</v>
      </c>
      <c r="E23" s="17" t="s">
        <v>59</v>
      </c>
      <c r="F23" s="18" t="s">
        <v>9</v>
      </c>
    </row>
    <row r="24" spans="1:6" s="4" customFormat="1" ht="28.35" customHeight="1">
      <c r="A24" s="21" t="s">
        <v>60</v>
      </c>
      <c r="B24" s="78" t="s">
        <v>61</v>
      </c>
      <c r="C24" s="41" t="s">
        <v>62</v>
      </c>
      <c r="D24" s="79">
        <v>23.5</v>
      </c>
      <c r="E24" s="63"/>
      <c r="F24" s="80">
        <f>SUM(D24*E24)</f>
        <v>0</v>
      </c>
    </row>
    <row r="25" spans="1:6" s="3" customFormat="1" ht="28.35" customHeight="1">
      <c r="A25" s="21" t="s">
        <v>63</v>
      </c>
      <c r="B25" s="37" t="s">
        <v>64</v>
      </c>
      <c r="C25" s="41" t="s">
        <v>65</v>
      </c>
      <c r="D25" s="77">
        <v>11.5</v>
      </c>
      <c r="E25" s="6"/>
      <c r="F25" s="7">
        <f>IF(ISTEXT(E25),D25,E25*D25)</f>
        <v>0</v>
      </c>
    </row>
    <row r="26" spans="1:6" s="3" customFormat="1" ht="28.35" customHeight="1">
      <c r="A26" s="21" t="s">
        <v>66</v>
      </c>
      <c r="B26" s="38" t="s">
        <v>67</v>
      </c>
      <c r="C26" s="44" t="s">
        <v>68</v>
      </c>
      <c r="D26" s="70">
        <v>64</v>
      </c>
      <c r="E26" s="6"/>
      <c r="F26" s="7">
        <f>D26*E26</f>
        <v>0</v>
      </c>
    </row>
    <row r="27" spans="1:6" s="3" customFormat="1" ht="28.35" customHeight="1">
      <c r="A27" s="21" t="s">
        <v>69</v>
      </c>
      <c r="B27" s="37" t="s">
        <v>70</v>
      </c>
      <c r="C27" s="41" t="s">
        <v>71</v>
      </c>
      <c r="D27" s="71">
        <v>31.5</v>
      </c>
      <c r="E27" s="22"/>
      <c r="F27" s="7">
        <f t="shared" ref="F27:F28" si="1">IF(ISTEXT(E27),D27,E27*D27)</f>
        <v>0</v>
      </c>
    </row>
    <row r="28" spans="1:6" s="3" customFormat="1" ht="28.35" customHeight="1">
      <c r="A28" s="40" t="s">
        <v>72</v>
      </c>
      <c r="B28" s="23" t="s">
        <v>73</v>
      </c>
      <c r="C28" s="44" t="s">
        <v>74</v>
      </c>
      <c r="D28" s="72">
        <v>64</v>
      </c>
      <c r="E28" s="55"/>
      <c r="F28" s="56">
        <f t="shared" si="1"/>
        <v>0</v>
      </c>
    </row>
    <row r="29" spans="1:6" s="4" customFormat="1" ht="28.35" customHeight="1">
      <c r="A29" s="57" t="s">
        <v>75</v>
      </c>
      <c r="B29" s="58"/>
      <c r="C29" s="58"/>
      <c r="D29" s="59">
        <f>SUM(D25:D28)</f>
        <v>171</v>
      </c>
      <c r="E29" s="59"/>
      <c r="F29" s="59">
        <f>SUM(F25:F28)</f>
        <v>0</v>
      </c>
    </row>
    <row r="30" spans="1:6" s="4" customFormat="1" ht="28.35" customHeight="1" thickBot="1">
      <c r="A30" s="3"/>
      <c r="B30" s="19"/>
      <c r="C30" s="19"/>
      <c r="D30" s="60"/>
      <c r="E30" s="60"/>
      <c r="F30" s="60"/>
    </row>
    <row r="31" spans="1:6" s="4" customFormat="1" ht="28.35" customHeight="1">
      <c r="A31" s="89" t="s">
        <v>76</v>
      </c>
      <c r="B31" s="90"/>
      <c r="C31" s="61"/>
      <c r="D31" s="15" t="s">
        <v>7</v>
      </c>
      <c r="E31" s="15" t="s">
        <v>59</v>
      </c>
      <c r="F31" s="16" t="s">
        <v>9</v>
      </c>
    </row>
    <row r="32" spans="1:6" s="4" customFormat="1" ht="28.35" customHeight="1">
      <c r="A32" s="51" t="s">
        <v>77</v>
      </c>
      <c r="B32" s="9" t="s">
        <v>78</v>
      </c>
      <c r="C32" s="43" t="s">
        <v>79</v>
      </c>
      <c r="D32" s="73">
        <v>59</v>
      </c>
      <c r="E32" s="9"/>
      <c r="F32" s="48">
        <f>+D32*E32</f>
        <v>0</v>
      </c>
    </row>
    <row r="33" spans="1:6" s="4" customFormat="1" ht="28.35" customHeight="1">
      <c r="A33" s="39" t="s">
        <v>80</v>
      </c>
      <c r="B33" s="6" t="s">
        <v>81</v>
      </c>
      <c r="C33" s="41" t="s">
        <v>82</v>
      </c>
      <c r="D33" s="71">
        <v>41.5</v>
      </c>
      <c r="E33" s="6"/>
      <c r="F33" s="7">
        <f>D33*E33</f>
        <v>0</v>
      </c>
    </row>
    <row r="34" spans="1:6" s="4" customFormat="1" ht="28.35" customHeight="1" thickBot="1">
      <c r="A34" s="33" t="s">
        <v>75</v>
      </c>
      <c r="B34" s="62"/>
      <c r="C34" s="62"/>
      <c r="D34" s="35">
        <f>SUM(D32:D33)</f>
        <v>100.5</v>
      </c>
      <c r="E34" s="35"/>
      <c r="F34" s="36">
        <f>SUM(F32:F33)</f>
        <v>0</v>
      </c>
    </row>
    <row r="35" spans="1:6" s="4" customFormat="1" ht="28.35" customHeight="1" thickBot="1">
      <c r="A35" s="91" t="s">
        <v>83</v>
      </c>
      <c r="B35" s="92"/>
      <c r="C35" s="64"/>
      <c r="D35" s="11" t="s">
        <v>7</v>
      </c>
      <c r="E35" s="11" t="s">
        <v>59</v>
      </c>
      <c r="F35" s="12" t="s">
        <v>9</v>
      </c>
    </row>
    <row r="36" spans="1:6" s="4" customFormat="1" ht="28.35" customHeight="1">
      <c r="A36" s="65" t="s">
        <v>84</v>
      </c>
      <c r="B36" s="66" t="s">
        <v>85</v>
      </c>
      <c r="C36" s="67" t="s">
        <v>86</v>
      </c>
      <c r="D36" s="74">
        <v>60</v>
      </c>
      <c r="E36" s="68"/>
      <c r="F36" s="48">
        <f>D36*E36</f>
        <v>0</v>
      </c>
    </row>
    <row r="37" spans="1:6" s="4" customFormat="1" ht="28.35" customHeight="1">
      <c r="A37" s="21" t="s">
        <v>87</v>
      </c>
      <c r="B37" s="6" t="s">
        <v>88</v>
      </c>
      <c r="C37" s="41" t="s">
        <v>89</v>
      </c>
      <c r="D37" s="75">
        <v>6.3</v>
      </c>
      <c r="E37" s="23"/>
      <c r="F37" s="7">
        <f>D37*E37</f>
        <v>0</v>
      </c>
    </row>
    <row r="38" spans="1:6" s="4" customFormat="1" ht="28.35" customHeight="1">
      <c r="A38" s="21" t="s">
        <v>90</v>
      </c>
      <c r="B38" s="6" t="s">
        <v>91</v>
      </c>
      <c r="C38" s="41" t="s">
        <v>92</v>
      </c>
      <c r="D38" s="71">
        <v>7.5</v>
      </c>
      <c r="E38" s="6"/>
      <c r="F38" s="7">
        <f>D38*E38</f>
        <v>0</v>
      </c>
    </row>
    <row r="39" spans="1:6" s="4" customFormat="1" ht="28.35" customHeight="1" thickBot="1">
      <c r="A39" s="49" t="s">
        <v>75</v>
      </c>
      <c r="B39" s="50"/>
      <c r="C39" s="50"/>
      <c r="D39" s="46">
        <f>SUM(D36:D38)</f>
        <v>73.8</v>
      </c>
      <c r="E39" s="46"/>
      <c r="F39" s="47">
        <f>SUM(F36:F38)</f>
        <v>0</v>
      </c>
    </row>
    <row r="40" spans="1:6" s="4" customFormat="1" ht="28.35" customHeight="1">
      <c r="A40" s="93" t="s">
        <v>93</v>
      </c>
      <c r="B40" s="94"/>
      <c r="C40" s="52"/>
      <c r="D40" s="53" t="s">
        <v>7</v>
      </c>
      <c r="E40" s="53" t="s">
        <v>59</v>
      </c>
      <c r="F40" s="54" t="s">
        <v>9</v>
      </c>
    </row>
    <row r="41" spans="1:6" s="4" customFormat="1" ht="28.35" customHeight="1">
      <c r="A41" s="40" t="s">
        <v>94</v>
      </c>
      <c r="B41" s="23" t="s">
        <v>95</v>
      </c>
      <c r="C41" s="44" t="s">
        <v>96</v>
      </c>
      <c r="D41" s="71">
        <v>4.2</v>
      </c>
      <c r="E41" s="6"/>
      <c r="F41" s="7">
        <f t="shared" ref="F41:F48" si="2">D41*E41</f>
        <v>0</v>
      </c>
    </row>
    <row r="42" spans="1:6" s="4" customFormat="1" ht="28.35" customHeight="1">
      <c r="A42" s="21" t="s">
        <v>97</v>
      </c>
      <c r="B42" s="6" t="s">
        <v>98</v>
      </c>
      <c r="C42" s="41" t="s">
        <v>99</v>
      </c>
      <c r="D42" s="70">
        <v>6</v>
      </c>
      <c r="E42" s="6"/>
      <c r="F42" s="7">
        <f t="shared" si="2"/>
        <v>0</v>
      </c>
    </row>
    <row r="43" spans="1:6" s="4" customFormat="1" ht="28.35" customHeight="1">
      <c r="A43" s="21" t="s">
        <v>100</v>
      </c>
      <c r="B43" s="6" t="s">
        <v>101</v>
      </c>
      <c r="C43" s="41" t="s">
        <v>102</v>
      </c>
      <c r="D43" s="70">
        <v>6</v>
      </c>
      <c r="E43" s="6"/>
      <c r="F43" s="7">
        <f t="shared" si="2"/>
        <v>0</v>
      </c>
    </row>
    <row r="44" spans="1:6" s="4" customFormat="1" ht="28.35" customHeight="1">
      <c r="A44" s="21" t="s">
        <v>103</v>
      </c>
      <c r="B44" s="38" t="s">
        <v>104</v>
      </c>
      <c r="C44" s="41" t="s">
        <v>105</v>
      </c>
      <c r="D44" s="69">
        <v>2.8</v>
      </c>
      <c r="E44" s="6"/>
      <c r="F44" s="7">
        <f t="shared" si="2"/>
        <v>0</v>
      </c>
    </row>
    <row r="45" spans="1:6" s="4" customFormat="1" ht="28.35" customHeight="1">
      <c r="A45" s="21" t="s">
        <v>106</v>
      </c>
      <c r="B45" s="6" t="s">
        <v>107</v>
      </c>
      <c r="C45" s="41" t="s">
        <v>108</v>
      </c>
      <c r="D45" s="69">
        <v>2.6</v>
      </c>
      <c r="E45" s="6"/>
      <c r="F45" s="7">
        <f t="shared" si="2"/>
        <v>0</v>
      </c>
    </row>
    <row r="46" spans="1:6" s="4" customFormat="1" ht="28.35" customHeight="1">
      <c r="A46" s="21" t="s">
        <v>109</v>
      </c>
      <c r="B46" s="38" t="s">
        <v>110</v>
      </c>
      <c r="C46" s="41" t="s">
        <v>111</v>
      </c>
      <c r="D46" s="71">
        <v>8.5</v>
      </c>
      <c r="E46" s="6"/>
      <c r="F46" s="7">
        <f t="shared" si="2"/>
        <v>0</v>
      </c>
    </row>
    <row r="47" spans="1:6" s="4" customFormat="1" ht="28.35" customHeight="1">
      <c r="A47" s="21" t="s">
        <v>112</v>
      </c>
      <c r="B47" s="38" t="s">
        <v>113</v>
      </c>
      <c r="C47" s="44" t="s">
        <v>114</v>
      </c>
      <c r="D47" s="71">
        <v>3.1</v>
      </c>
      <c r="E47" s="6"/>
      <c r="F47" s="7">
        <f t="shared" si="2"/>
        <v>0</v>
      </c>
    </row>
    <row r="48" spans="1:6" s="4" customFormat="1" ht="28.35" customHeight="1">
      <c r="A48" s="21" t="s">
        <v>115</v>
      </c>
      <c r="B48" s="6" t="s">
        <v>116</v>
      </c>
      <c r="C48" s="41" t="s">
        <v>117</v>
      </c>
      <c r="D48" s="76">
        <v>7.2</v>
      </c>
      <c r="E48" s="6"/>
      <c r="F48" s="7">
        <f t="shared" si="2"/>
        <v>0</v>
      </c>
    </row>
    <row r="49" spans="1:6" s="4" customFormat="1" ht="28.35" customHeight="1" thickBot="1">
      <c r="A49" s="33" t="s">
        <v>75</v>
      </c>
      <c r="B49" s="34"/>
      <c r="C49" s="34"/>
      <c r="D49" s="35">
        <f>SUM(D41:D48)</f>
        <v>40.400000000000006</v>
      </c>
      <c r="E49" s="35"/>
      <c r="F49" s="36">
        <f>SUM(F41:F48)</f>
        <v>0</v>
      </c>
    </row>
    <row r="50" spans="1:6" s="4" customFormat="1" ht="15.75" customHeight="1" thickBot="1">
      <c r="B50" s="2"/>
      <c r="C50" s="2"/>
      <c r="D50" s="5"/>
      <c r="E50" s="5"/>
      <c r="F50" s="5"/>
    </row>
    <row r="51" spans="1:6" s="4" customFormat="1" ht="28.35" customHeight="1" thickBot="1">
      <c r="A51" s="4" t="s">
        <v>118</v>
      </c>
      <c r="B51" s="2"/>
      <c r="C51" s="2"/>
      <c r="D51" s="85" t="s">
        <v>119</v>
      </c>
      <c r="E51" s="86"/>
      <c r="F51" s="8">
        <f>SUM(F22+F29+F34+F39+F49)</f>
        <v>0</v>
      </c>
    </row>
    <row r="52" spans="1:6" s="3" customFormat="1" ht="28.35" customHeight="1">
      <c r="A52" s="4" t="s">
        <v>120</v>
      </c>
      <c r="B52" s="2"/>
      <c r="C52" s="2"/>
      <c r="D52" s="5"/>
      <c r="E52" s="5"/>
      <c r="F52" s="5"/>
    </row>
    <row r="53" spans="1:6" s="4" customFormat="1" ht="28.35" customHeight="1">
      <c r="A53" s="19" t="s">
        <v>121</v>
      </c>
      <c r="B53" s="20"/>
      <c r="C53" s="81" t="s">
        <v>122</v>
      </c>
      <c r="D53" s="81"/>
      <c r="E53" s="81"/>
      <c r="F53" s="81"/>
    </row>
    <row r="54" spans="1:6" s="4" customFormat="1" ht="17.100000000000001" customHeight="1">
      <c r="A54" s="10"/>
      <c r="B54" s="2"/>
      <c r="C54" s="82"/>
      <c r="D54" s="82"/>
      <c r="E54" s="82"/>
      <c r="F54" s="82"/>
    </row>
    <row r="55" spans="1:6" s="4" customFormat="1" ht="17.100000000000001" customHeight="1">
      <c r="A55" s="2"/>
      <c r="B55" s="2"/>
      <c r="C55" s="82"/>
      <c r="D55" s="82"/>
      <c r="E55" s="82"/>
      <c r="F55" s="82"/>
    </row>
    <row r="56" spans="1:6" ht="18" customHeight="1">
      <c r="C56" s="82"/>
      <c r="D56" s="82"/>
      <c r="E56" s="82"/>
      <c r="F56" s="82"/>
    </row>
    <row r="57" spans="1:6" ht="18" customHeight="1">
      <c r="C57" s="82"/>
      <c r="D57" s="82"/>
      <c r="E57" s="82"/>
      <c r="F57" s="82"/>
    </row>
    <row r="58" spans="1:6" ht="18" customHeight="1"/>
    <row r="59" spans="1:6" ht="18" customHeight="1"/>
    <row r="60" spans="1:6" ht="18" customHeight="1"/>
    <row r="61" spans="1:6" ht="18" customHeight="1"/>
    <row r="62" spans="1:6" ht="18" customHeight="1"/>
    <row r="63" spans="1:6" ht="18" customHeight="1"/>
    <row r="64" spans="1:6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mergeCells count="9">
    <mergeCell ref="C53:F53"/>
    <mergeCell ref="C54:F57"/>
    <mergeCell ref="C1:F1"/>
    <mergeCell ref="A1:B1"/>
    <mergeCell ref="D51:E51"/>
    <mergeCell ref="A23:B23"/>
    <mergeCell ref="A31:B31"/>
    <mergeCell ref="A35:B35"/>
    <mergeCell ref="A40:B40"/>
  </mergeCells>
  <conditionalFormatting sqref="E27:E28">
    <cfRule type="cellIs" dxfId="0" priority="1" stopIfTrue="1" operator="equal">
      <formula>POLO_MATEN</formula>
    </cfRule>
  </conditionalFormatting>
  <dataValidations disablePrompts="1" count="1">
    <dataValidation type="list" allowBlank="1" showInputMessage="1" showErrorMessage="1" sqref="B3:C3" xr:uid="{00000000-0002-0000-0000-000000000000}">
      <formula1>namen</formula1>
    </dataValidation>
  </dataValidations>
  <pageMargins left="0.74803149606299213" right="0.74803149606299213" top="0.39370078740157483" bottom="0.59055118110236227" header="0.51181102362204722" footer="0.51181102362204722"/>
  <pageSetup paperSize="9" orientation="portrait" r:id="rId1"/>
  <headerFooter alignWithMargins="0"/>
  <ignoredErrors>
    <ignoredError sqref="F26 E22:F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Naam van het bedrijf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GRUYAERT Marino (Prizma - Onderhoud Campus VTI)</cp:lastModifiedBy>
  <cp:revision/>
  <dcterms:created xsi:type="dcterms:W3CDTF">2013-09-15T14:57:15Z</dcterms:created>
  <dcterms:modified xsi:type="dcterms:W3CDTF">2023-10-02T11:31:31Z</dcterms:modified>
  <cp:category/>
  <cp:contentStatus/>
</cp:coreProperties>
</file>